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电商2602" sheetId="1" r:id="rId1"/>
    <sheet name="电商2601" sheetId="2" r:id="rId2"/>
    <sheet name="跨境2603" sheetId="3" r:id="rId3"/>
    <sheet name="营销2601" sheetId="4" r:id="rId4"/>
    <sheet name="物流2601" sheetId="5" r:id="rId5"/>
    <sheet name="物流2602" sheetId="6" r:id="rId6"/>
    <sheet name="网直2602" sheetId="7" r:id="rId7"/>
    <sheet name="商数2602" sheetId="8" r:id="rId8"/>
  </sheets>
  <definedNames>
    <definedName name="_xlfn.NUMBERVALUE">#NAME?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7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56" formatCode="&quot;上午/下午 &quot;hh&quot;時&quot;mm&quot;分&quot;ss&quot;秒 &quot;"/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¯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¼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­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¯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¼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³ 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¯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¼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°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£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´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£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·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£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£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¯"/>
        <a:font script="Hang" typeface="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«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§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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¬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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 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ª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³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 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«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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"/>
        <a:font script="Hans" typeface="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¥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®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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¤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½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"/>
        <a:font script="Hant" typeface="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¦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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°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§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´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°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¦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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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©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«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¯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¼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­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¯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¼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³ 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¯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¼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°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£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´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£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·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£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£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¯"/>
        <a:font script="Hang" typeface="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«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§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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¬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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 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ª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³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 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«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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"/>
        <a:font script="Hans" typeface="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¥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®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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¤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½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"/>
        <a:font script="Hant" typeface="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¦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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°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§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´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°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¦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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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©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«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0"/>
  <sheetViews>
    <sheetView workbookViewId="0" rightToLeft="0"/>
  </sheetViews>
  <cols>
    <col min="1" max="1" customWidth="1" width="4.09765625" level="0" outlineLevel="0"/>
    <col min="2" max="2" customWidth="1" width="8.97265625" level="0" outlineLevel="0"/>
    <col min="3" max="3" customWidth="1" width="8.97265625" level="0" outlineLevel="0"/>
    <col min="4" max="4" customWidth="1" width="8.97265625" level="0" outlineLevel="0"/>
    <col min="5" max="5" customWidth="1" width="4.61328125" level="0" outlineLevel="0"/>
    <col min="6" max="6" customWidth="1" width="4.09765625" level="0" outlineLevel="0"/>
    <col min="7" max="7" customWidth="1" width="4.09765625" level="0" outlineLevel="0"/>
    <col min="8" max="8" customWidth="1" width="4.09765625" level="0" outlineLevel="0"/>
    <col min="9" max="9" customWidth="1" width="4.09765625" level="0" outlineLevel="0"/>
    <col min="10" max="10" customWidth="1" width="4.09765625" level="0" outlineLevel="0"/>
    <col min="11" max="11" customWidth="1" width="4.09765625" level="0" outlineLevel="0"/>
    <col min="12" max="12" customWidth="1" width="4.09765625" level="0" outlineLevel="0"/>
    <col min="13" max="13" customWidth="1" width="4.09765625" level="0" outlineLevel="0"/>
    <col min="14" max="14" customWidth="1" width="4.09765625" level="0" outlineLevel="0"/>
    <col min="15" max="15" customWidth="1" width="4.09765625" level="0" outlineLevel="0"/>
    <col min="16" max="16" customWidth="1" width="5.640625" level="0" outlineLevel="0"/>
    <col min="17" max="17" customWidth="1" width="5.640625" level="0" outlineLevel="0"/>
    <col min="18" max="18" customWidth="1" width="5.640625" level="0" outlineLevel="0"/>
    <col min="19" max="19" customWidth="1" width="4.35546875" level="0" outlineLevel="0"/>
    <col min="20" max="20" customWidth="1" width="4.09765625" level="0" outlineLevel="0"/>
  </cols>
  <sheetData>
    <row r="1" ht="28.45" customHeight="1">
      <c r="A1" t="str">
        <v>天津商务职业学院学生记分册</v>
      </c>
    </row>
    <row r="2" ht="28.45" customHeight="1" xml:space="preserve">
      <c r="A2" t="str" xml:space="preserve">
        <v xml:space="preserve">学年
学期</v>
      </c>
      <c r="B2" t="str">
        <v>2026-2027-1</v>
      </c>
      <c r="D2" t="str">
        <v>教学班名称</v>
      </c>
      <c r="F2" t="str">
        <v>信息技术（一）-0055</v>
      </c>
      <c r="K2" t="str">
        <v>上课时间</v>
      </c>
      <c r="M2" t="str">
        <v>星期三第1-2节{4-15周}</v>
      </c>
    </row>
    <row r="3" ht="28.45" customHeight="1" xml:space="preserve">
      <c r="A3" t="str" xml:space="preserve">
        <v xml:space="preserve">课程
名称</v>
      </c>
      <c r="B3" t="str">
        <v>信息技术（一）</v>
      </c>
      <c r="D3" t="str">
        <v>任课教师</v>
      </c>
      <c r="F3" t="str">
        <v>张娜*</v>
      </c>
      <c r="K3" t="str">
        <v>上课地点</v>
      </c>
      <c r="M3" t="str">
        <v>A-T-M-302</v>
      </c>
    </row>
    <row r="4" ht="22.75" customHeight="1">
      <c r="A4" t="str">
        <v>序号</v>
      </c>
      <c r="B4" t="str">
        <v>班级</v>
      </c>
      <c r="C4" t="str">
        <v>学号</v>
      </c>
      <c r="D4" t="str">
        <v>姓名</v>
      </c>
      <c r="E4" t="str">
        <v>性别</v>
      </c>
      <c r="F4" t="str">
        <v>理论</v>
      </c>
      <c r="G4" t="str">
        <v>中文录入</v>
      </c>
      <c r="J4" t="str">
        <v>WORD</v>
      </c>
      <c r="M4" t="str">
        <v>EXCEL</v>
      </c>
      <c r="P4" t="str">
        <v>PPT</v>
      </c>
      <c r="S4" t="str">
        <v>加分</v>
      </c>
      <c r="T4" t="str">
        <v>总评成绩</v>
      </c>
    </row>
    <row r="5" ht="22.75" customHeight="1">
      <c r="G5" t="str">
        <v>初</v>
      </c>
      <c r="H5" t="str">
        <v>中</v>
      </c>
      <c r="I5" t="str">
        <v>高</v>
      </c>
      <c r="J5" t="str">
        <v>初</v>
      </c>
      <c r="K5" t="str">
        <v>中</v>
      </c>
      <c r="L5" t="str">
        <v>高</v>
      </c>
      <c r="M5" t="str">
        <v>初</v>
      </c>
      <c r="N5" t="str">
        <v>中</v>
      </c>
      <c r="O5" t="str">
        <v>高</v>
      </c>
      <c r="P5" t="str">
        <v>初</v>
      </c>
      <c r="Q5" t="str">
        <v>中</v>
      </c>
      <c r="R5" t="str">
        <v>高</v>
      </c>
    </row>
    <row r="6" ht="22.75" customHeight="1">
      <c r="D6">
        <f>COUNTA(D7:D48)</f>
        <v>42</v>
      </c>
      <c r="E6">
        <f>SUM(F6:R6)</f>
        <v>14</v>
      </c>
      <c r="F6">
        <f>COUNTIF(F7:F48,"&gt;=90")</f>
        <v>0</v>
      </c>
      <c r="G6">
        <f>COUNTIF(G7:G48,"&gt;=100")</f>
        <v>13</v>
      </c>
      <c r="H6">
        <f>COUNTIF(H7:H48,"&gt;=100")</f>
        <v>0</v>
      </c>
      <c r="I6">
        <f>COUNTIF(I7:I48,"&gt;=100")</f>
        <v>0</v>
      </c>
      <c r="J6">
        <f>COUNTIF(J7:J48,"&gt;=270")</f>
        <v>1</v>
      </c>
      <c r="K6">
        <f>COUNTIF(K7:K48,"&gt;=255")</f>
        <v>0</v>
      </c>
      <c r="L6">
        <f>COUNTIF(L7:L48,"&gt;=170")</f>
        <v>0</v>
      </c>
      <c r="M6">
        <f>COUNTIF(M7:M48,"&gt;=270")</f>
        <v>0</v>
      </c>
      <c r="N6">
        <f>COUNTIF(N7:N48,"&gt;=255")</f>
        <v>0</v>
      </c>
      <c r="O6">
        <f>COUNTIF(O7:O48,"&gt;=170")</f>
        <v>0</v>
      </c>
      <c r="P6">
        <f>COUNTIF(P7:P48,"&gt;=270")</f>
        <v>0</v>
      </c>
      <c r="Q6">
        <f>COUNTIF(Q7:Q48,"&gt;=255")</f>
        <v>0</v>
      </c>
      <c r="R6">
        <f>COUNTIF(R7:R48,"&gt;=170")</f>
        <v>0</v>
      </c>
    </row>
    <row r="7" ht="19.9" customHeight="1">
      <c r="A7">
        <v>1</v>
      </c>
      <c r="B7" t="str">
        <v>电商2602</v>
      </c>
      <c r="C7" t="str">
        <v>0302260201</v>
      </c>
      <c r="D7" t="str">
        <v>鲍蕾</v>
      </c>
      <c r="E7" t="str">
        <v>女</v>
      </c>
      <c r="T7">
        <f>IF(NUMBERVALUE(F7)&gt;=90,13,0)+IF(NUMBERVALUE(G7)=100,13,0)+IF(NUMBERVALUE(H7)=100,4,0)+IF(NUMBERVALUE(I7)=100,4,0)+IF(NUMBERVALUE(J7)&gt;=270,13,0)+IF(NUMBERVALUE(K7)&gt;=255,4,0)+IF(NUMBERVALUE(L7)&gt;=170,4,0)+IF(NUMBERVALUE(M7)&gt;=270,13,0)+IF(NUMBERVALUE(N7)&gt;=255,4,0)+IF(NUMBERVALUE(O7)&gt;=170,4,0)+IF(NUMBERVALUE(P7)&gt;=270,13,0)+IF(NUMBERVALUE(Q7)&gt;=255,4,0)+IF(NUMBERVALUE(R7)&gt;=170,4,0)+NUMBERVALUE(S7)</f>
        <v>0</v>
      </c>
    </row>
    <row r="8" ht="19.9" customHeight="1">
      <c r="A8">
        <v>2</v>
      </c>
      <c r="B8" t="str">
        <v>电商2602</v>
      </c>
      <c r="C8" t="str">
        <v>0302260202</v>
      </c>
      <c r="D8" t="str">
        <v>蔡雨邓佳</v>
      </c>
      <c r="E8" t="str">
        <v>女</v>
      </c>
      <c r="T8">
        <f>IF(NUMBERVALUE(F8)&gt;=90,13,0)+IF(NUMBERVALUE(G8)=100,13,0)+IF(NUMBERVALUE(H8)=100,4,0)+IF(NUMBERVALUE(I8)=100,4,0)+IF(NUMBERVALUE(J8)&gt;=270,13,0)+IF(NUMBERVALUE(K8)&gt;=255,4,0)+IF(NUMBERVALUE(L8)&gt;=170,4,0)+IF(NUMBERVALUE(M8)&gt;=270,13,0)+IF(NUMBERVALUE(N8)&gt;=255,4,0)+IF(NUMBERVALUE(O8)&gt;=170,4,0)+IF(NUMBERVALUE(P8)&gt;=270,13,0)+IF(NUMBERVALUE(Q8)&gt;=255,4,0)+IF(NUMBERVALUE(R8)&gt;=170,4,0)+NUMBERVALUE(S8)</f>
        <v>0</v>
      </c>
    </row>
    <row r="9" ht="19.9" customHeight="1">
      <c r="A9">
        <v>3</v>
      </c>
      <c r="B9" t="str">
        <v>电商2602</v>
      </c>
      <c r="C9" t="str">
        <v>0302260203</v>
      </c>
      <c r="D9" t="str">
        <v>常莺馨</v>
      </c>
      <c r="E9" t="str">
        <v>女</v>
      </c>
      <c r="T9">
        <f>IF(NUMBERVALUE(F9)&gt;=90,13,0)+IF(NUMBERVALUE(G9)=100,13,0)+IF(NUMBERVALUE(H9)=100,4,0)+IF(NUMBERVALUE(I9)=100,4,0)+IF(NUMBERVALUE(J9)&gt;=270,13,0)+IF(NUMBERVALUE(K9)&gt;=255,4,0)+IF(NUMBERVALUE(L9)&gt;=170,4,0)+IF(NUMBERVALUE(M9)&gt;=270,13,0)+IF(NUMBERVALUE(N9)&gt;=255,4,0)+IF(NUMBERVALUE(O9)&gt;=170,4,0)+IF(NUMBERVALUE(P9)&gt;=270,13,0)+IF(NUMBERVALUE(Q9)&gt;=255,4,0)+IF(NUMBERVALUE(R9)&gt;=170,4,0)+NUMBERVALUE(S9)</f>
        <v>0</v>
      </c>
    </row>
    <row r="10" ht="19.9" customHeight="1">
      <c r="A10">
        <v>4</v>
      </c>
      <c r="B10" t="str">
        <v>电商2602</v>
      </c>
      <c r="C10" t="str">
        <v>0302260204</v>
      </c>
      <c r="D10" t="str">
        <v>段连鑫雨</v>
      </c>
      <c r="E10" t="str">
        <v>女</v>
      </c>
      <c r="T10">
        <f>IF(NUMBERVALUE(F10)&gt;=90,13,0)+IF(NUMBERVALUE(G10)=100,13,0)+IF(NUMBERVALUE(H10)=100,4,0)+IF(NUMBERVALUE(I10)=100,4,0)+IF(NUMBERVALUE(J10)&gt;=270,13,0)+IF(NUMBERVALUE(K10)&gt;=255,4,0)+IF(NUMBERVALUE(L10)&gt;=170,4,0)+IF(NUMBERVALUE(M10)&gt;=270,13,0)+IF(NUMBERVALUE(N10)&gt;=255,4,0)+IF(NUMBERVALUE(O10)&gt;=170,4,0)+IF(NUMBERVALUE(P10)&gt;=270,13,0)+IF(NUMBERVALUE(Q10)&gt;=255,4,0)+IF(NUMBERVALUE(R10)&gt;=170,4,0)+NUMBERVALUE(S10)</f>
        <v>0</v>
      </c>
    </row>
    <row r="11" ht="19.9" customHeight="1">
      <c r="A11">
        <v>5</v>
      </c>
      <c r="B11" t="str">
        <v>电商2602</v>
      </c>
      <c r="C11" t="str">
        <v>0302260205</v>
      </c>
      <c r="D11" t="str">
        <v>冯靖雅</v>
      </c>
      <c r="E11" t="str">
        <v>女</v>
      </c>
      <c r="T11">
        <f>IF(NUMBERVALUE(F11)&gt;=90,13,0)+IF(NUMBERVALUE(G11)=100,13,0)+IF(NUMBERVALUE(H11)=100,4,0)+IF(NUMBERVALUE(I11)=100,4,0)+IF(NUMBERVALUE(J11)&gt;=270,13,0)+IF(NUMBERVALUE(K11)&gt;=255,4,0)+IF(NUMBERVALUE(L11)&gt;=170,4,0)+IF(NUMBERVALUE(M11)&gt;=270,13,0)+IF(NUMBERVALUE(N11)&gt;=255,4,0)+IF(NUMBERVALUE(O11)&gt;=170,4,0)+IF(NUMBERVALUE(P11)&gt;=270,13,0)+IF(NUMBERVALUE(Q11)&gt;=255,4,0)+IF(NUMBERVALUE(R11)&gt;=170,4,0)+NUMBERVALUE(S11)</f>
        <v>0</v>
      </c>
    </row>
    <row r="12" ht="19.9" customHeight="1">
      <c r="A12">
        <v>6</v>
      </c>
      <c r="B12" t="str">
        <v>电商2602</v>
      </c>
      <c r="C12" t="str">
        <v>0302260206</v>
      </c>
      <c r="D12" t="str">
        <v>冯思硕</v>
      </c>
      <c r="E12" t="str">
        <v>女</v>
      </c>
      <c r="T12">
        <f>IF(NUMBERVALUE(F12)&gt;=90,13,0)+IF(NUMBERVALUE(G12)=100,13,0)+IF(NUMBERVALUE(H12)=100,4,0)+IF(NUMBERVALUE(I12)=100,4,0)+IF(NUMBERVALUE(J12)&gt;=270,13,0)+IF(NUMBERVALUE(K12)&gt;=255,4,0)+IF(NUMBERVALUE(L12)&gt;=170,4,0)+IF(NUMBERVALUE(M12)&gt;=270,13,0)+IF(NUMBERVALUE(N12)&gt;=255,4,0)+IF(NUMBERVALUE(O12)&gt;=170,4,0)+IF(NUMBERVALUE(P12)&gt;=270,13,0)+IF(NUMBERVALUE(Q12)&gt;=255,4,0)+IF(NUMBERVALUE(R12)&gt;=170,4,0)+NUMBERVALUE(S12)</f>
        <v>0</v>
      </c>
    </row>
    <row r="13" ht="19.9" customHeight="1">
      <c r="A13">
        <v>7</v>
      </c>
      <c r="B13" t="str">
        <v>电商2602</v>
      </c>
      <c r="C13" t="str">
        <v>0302260207</v>
      </c>
      <c r="D13" t="str">
        <v>高诗玥</v>
      </c>
      <c r="E13" t="str">
        <v>女</v>
      </c>
      <c r="G13">
        <v>100</v>
      </c>
      <c r="T13">
        <f>IF(NUMBERVALUE(F13)&gt;=90,13,0)+IF(NUMBERVALUE(G13)=100,13,0)+IF(NUMBERVALUE(H13)=100,4,0)+IF(NUMBERVALUE(I13)=100,4,0)+IF(NUMBERVALUE(J13)&gt;=270,13,0)+IF(NUMBERVALUE(K13)&gt;=255,4,0)+IF(NUMBERVALUE(L13)&gt;=170,4,0)+IF(NUMBERVALUE(M13)&gt;=270,13,0)+IF(NUMBERVALUE(N13)&gt;=255,4,0)+IF(NUMBERVALUE(O13)&gt;=170,4,0)+IF(NUMBERVALUE(P13)&gt;=270,13,0)+IF(NUMBERVALUE(Q13)&gt;=255,4,0)+IF(NUMBERVALUE(R13)&gt;=170,4,0)+NUMBERVALUE(S13)</f>
        <v>13</v>
      </c>
    </row>
    <row r="14" ht="19.9" customHeight="1">
      <c r="A14">
        <v>8</v>
      </c>
      <c r="B14" t="str">
        <v>电商2602</v>
      </c>
      <c r="C14" t="str">
        <v>0302260208</v>
      </c>
      <c r="D14" t="str">
        <v>高紫萱</v>
      </c>
      <c r="E14" t="str">
        <v>女</v>
      </c>
      <c r="T14">
        <f>IF(NUMBERVALUE(F14)&gt;=90,13,0)+IF(NUMBERVALUE(G14)=100,13,0)+IF(NUMBERVALUE(H14)=100,4,0)+IF(NUMBERVALUE(I14)=100,4,0)+IF(NUMBERVALUE(J14)&gt;=270,13,0)+IF(NUMBERVALUE(K14)&gt;=255,4,0)+IF(NUMBERVALUE(L14)&gt;=170,4,0)+IF(NUMBERVALUE(M14)&gt;=270,13,0)+IF(NUMBERVALUE(N14)&gt;=255,4,0)+IF(NUMBERVALUE(O14)&gt;=170,4,0)+IF(NUMBERVALUE(P14)&gt;=270,13,0)+IF(NUMBERVALUE(Q14)&gt;=255,4,0)+IF(NUMBERVALUE(R14)&gt;=170,4,0)+NUMBERVALUE(S14)</f>
        <v>0</v>
      </c>
    </row>
    <row r="15" ht="19.9" customHeight="1">
      <c r="A15">
        <v>9</v>
      </c>
      <c r="B15" t="str">
        <v>电商2602</v>
      </c>
      <c r="C15" t="str">
        <v>0302260209</v>
      </c>
      <c r="D15" t="str">
        <v>贾慧馨</v>
      </c>
      <c r="E15" t="str">
        <v>女</v>
      </c>
      <c r="G15">
        <v>100</v>
      </c>
      <c r="T15">
        <f>IF(NUMBERVALUE(F15)&gt;=90,13,0)+IF(NUMBERVALUE(G15)=100,13,0)+IF(NUMBERVALUE(H15)=100,4,0)+IF(NUMBERVALUE(I15)=100,4,0)+IF(NUMBERVALUE(J15)&gt;=270,13,0)+IF(NUMBERVALUE(K15)&gt;=255,4,0)+IF(NUMBERVALUE(L15)&gt;=170,4,0)+IF(NUMBERVALUE(M15)&gt;=270,13,0)+IF(NUMBERVALUE(N15)&gt;=255,4,0)+IF(NUMBERVALUE(O15)&gt;=170,4,0)+IF(NUMBERVALUE(P15)&gt;=270,13,0)+IF(NUMBERVALUE(Q15)&gt;=255,4,0)+IF(NUMBERVALUE(R15)&gt;=170,4,0)+NUMBERVALUE(S15)</f>
        <v>13</v>
      </c>
    </row>
    <row r="16" ht="19.9" customHeight="1">
      <c r="A16">
        <v>10</v>
      </c>
      <c r="B16" t="str">
        <v>电商2602</v>
      </c>
      <c r="C16" t="str">
        <v>0302260210</v>
      </c>
      <c r="D16" t="str">
        <v>贾静怡</v>
      </c>
      <c r="E16" t="str">
        <v>女</v>
      </c>
      <c r="T16">
        <f>IF(NUMBERVALUE(F16)&gt;=90,13,0)+IF(NUMBERVALUE(G16)=100,13,0)+IF(NUMBERVALUE(H16)=100,4,0)+IF(NUMBERVALUE(I16)=100,4,0)+IF(NUMBERVALUE(J16)&gt;=270,13,0)+IF(NUMBERVALUE(K16)&gt;=255,4,0)+IF(NUMBERVALUE(L16)&gt;=170,4,0)+IF(NUMBERVALUE(M16)&gt;=270,13,0)+IF(NUMBERVALUE(N16)&gt;=255,4,0)+IF(NUMBERVALUE(O16)&gt;=170,4,0)+IF(NUMBERVALUE(P16)&gt;=270,13,0)+IF(NUMBERVALUE(Q16)&gt;=255,4,0)+IF(NUMBERVALUE(R16)&gt;=170,4,0)+NUMBERVALUE(S16)</f>
        <v>0</v>
      </c>
    </row>
    <row r="17" ht="19.9" customHeight="1">
      <c r="A17">
        <v>11</v>
      </c>
      <c r="B17" t="str">
        <v>电商2602</v>
      </c>
      <c r="C17" t="str">
        <v>0302260211</v>
      </c>
      <c r="D17" t="str">
        <v>简思彤</v>
      </c>
      <c r="E17" t="str">
        <v>女</v>
      </c>
      <c r="T17">
        <f>IF(NUMBERVALUE(F17)&gt;=90,13,0)+IF(NUMBERVALUE(G17)=100,13,0)+IF(NUMBERVALUE(H17)=100,4,0)+IF(NUMBERVALUE(I17)=100,4,0)+IF(NUMBERVALUE(J17)&gt;=270,13,0)+IF(NUMBERVALUE(K17)&gt;=255,4,0)+IF(NUMBERVALUE(L17)&gt;=170,4,0)+IF(NUMBERVALUE(M17)&gt;=270,13,0)+IF(NUMBERVALUE(N17)&gt;=255,4,0)+IF(NUMBERVALUE(O17)&gt;=170,4,0)+IF(NUMBERVALUE(P17)&gt;=270,13,0)+IF(NUMBERVALUE(Q17)&gt;=255,4,0)+IF(NUMBERVALUE(R17)&gt;=170,4,0)+NUMBERVALUE(S17)</f>
        <v>0</v>
      </c>
    </row>
    <row r="18" ht="19.9" customHeight="1">
      <c r="A18">
        <v>12</v>
      </c>
      <c r="B18" t="str">
        <v>电商2602</v>
      </c>
      <c r="C18" t="str">
        <v>0302260212</v>
      </c>
      <c r="D18" t="str">
        <v>李欣彤</v>
      </c>
      <c r="E18" t="str">
        <v>女</v>
      </c>
      <c r="G18">
        <v>100</v>
      </c>
      <c r="T18">
        <f>IF(NUMBERVALUE(F18)&gt;=90,13,0)+IF(NUMBERVALUE(G18)=100,13,0)+IF(NUMBERVALUE(H18)=100,4,0)+IF(NUMBERVALUE(I18)=100,4,0)+IF(NUMBERVALUE(J18)&gt;=270,13,0)+IF(NUMBERVALUE(K18)&gt;=255,4,0)+IF(NUMBERVALUE(L18)&gt;=170,4,0)+IF(NUMBERVALUE(M18)&gt;=270,13,0)+IF(NUMBERVALUE(N18)&gt;=255,4,0)+IF(NUMBERVALUE(O18)&gt;=170,4,0)+IF(NUMBERVALUE(P18)&gt;=270,13,0)+IF(NUMBERVALUE(Q18)&gt;=255,4,0)+IF(NUMBERVALUE(R18)&gt;=170,4,0)+NUMBERVALUE(S18)</f>
        <v>13</v>
      </c>
    </row>
    <row r="19" ht="19.9" customHeight="1">
      <c r="A19">
        <v>13</v>
      </c>
      <c r="B19" t="str">
        <v>电商2602</v>
      </c>
      <c r="C19" t="str">
        <v>0302260213</v>
      </c>
      <c r="D19" t="str">
        <v>刘思淼</v>
      </c>
      <c r="E19" t="str">
        <v>女</v>
      </c>
      <c r="T19">
        <f>IF(NUMBERVALUE(F19)&gt;=90,13,0)+IF(NUMBERVALUE(G19)=100,13,0)+IF(NUMBERVALUE(H19)=100,4,0)+IF(NUMBERVALUE(I19)=100,4,0)+IF(NUMBERVALUE(J19)&gt;=270,13,0)+IF(NUMBERVALUE(K19)&gt;=255,4,0)+IF(NUMBERVALUE(L19)&gt;=170,4,0)+IF(NUMBERVALUE(M19)&gt;=270,13,0)+IF(NUMBERVALUE(N19)&gt;=255,4,0)+IF(NUMBERVALUE(O19)&gt;=170,4,0)+IF(NUMBERVALUE(P19)&gt;=270,13,0)+IF(NUMBERVALUE(Q19)&gt;=255,4,0)+IF(NUMBERVALUE(R19)&gt;=170,4,0)+NUMBERVALUE(S19)</f>
        <v>0</v>
      </c>
    </row>
    <row r="20" ht="19.9" customHeight="1">
      <c r="A20">
        <v>14</v>
      </c>
      <c r="B20" t="str">
        <v>电商2602</v>
      </c>
      <c r="C20" t="str">
        <v>0302260214</v>
      </c>
      <c r="D20" t="str">
        <v>刘喜梦</v>
      </c>
      <c r="E20" t="str">
        <v>女</v>
      </c>
      <c r="T20">
        <f>IF(NUMBERVALUE(F20)&gt;=90,13,0)+IF(NUMBERVALUE(G20)=100,13,0)+IF(NUMBERVALUE(H20)=100,4,0)+IF(NUMBERVALUE(I20)=100,4,0)+IF(NUMBERVALUE(J20)&gt;=270,13,0)+IF(NUMBERVALUE(K20)&gt;=255,4,0)+IF(NUMBERVALUE(L20)&gt;=170,4,0)+IF(NUMBERVALUE(M20)&gt;=270,13,0)+IF(NUMBERVALUE(N20)&gt;=255,4,0)+IF(NUMBERVALUE(O20)&gt;=170,4,0)+IF(NUMBERVALUE(P20)&gt;=270,13,0)+IF(NUMBERVALUE(Q20)&gt;=255,4,0)+IF(NUMBERVALUE(R20)&gt;=170,4,0)+NUMBERVALUE(S20)</f>
        <v>0</v>
      </c>
    </row>
    <row r="21" ht="19.9" customHeight="1">
      <c r="A21">
        <v>15</v>
      </c>
      <c r="B21" t="str">
        <v>电商2602</v>
      </c>
      <c r="C21" t="str">
        <v>0302260215</v>
      </c>
      <c r="D21" t="str">
        <v>刘新妍</v>
      </c>
      <c r="E21" t="str">
        <v>女</v>
      </c>
      <c r="T21">
        <f>IF(NUMBERVALUE(F21)&gt;=90,13,0)+IF(NUMBERVALUE(G21)=100,13,0)+IF(NUMBERVALUE(H21)=100,4,0)+IF(NUMBERVALUE(I21)=100,4,0)+IF(NUMBERVALUE(J21)&gt;=270,13,0)+IF(NUMBERVALUE(K21)&gt;=255,4,0)+IF(NUMBERVALUE(L21)&gt;=170,4,0)+IF(NUMBERVALUE(M21)&gt;=270,13,0)+IF(NUMBERVALUE(N21)&gt;=255,4,0)+IF(NUMBERVALUE(O21)&gt;=170,4,0)+IF(NUMBERVALUE(P21)&gt;=270,13,0)+IF(NUMBERVALUE(Q21)&gt;=255,4,0)+IF(NUMBERVALUE(R21)&gt;=170,4,0)+NUMBERVALUE(S21)</f>
        <v>0</v>
      </c>
    </row>
    <row r="22" ht="19.9" customHeight="1">
      <c r="A22">
        <v>16</v>
      </c>
      <c r="B22" t="str">
        <v>电商2602</v>
      </c>
      <c r="C22" t="str">
        <v>0302260216</v>
      </c>
      <c r="D22" t="str">
        <v>刘怡然</v>
      </c>
      <c r="E22" t="str">
        <v>女</v>
      </c>
      <c r="G22">
        <v>100</v>
      </c>
      <c r="T22">
        <f>IF(NUMBERVALUE(F22)&gt;=90,13,0)+IF(NUMBERVALUE(G22)=100,13,0)+IF(NUMBERVALUE(H22)=100,4,0)+IF(NUMBERVALUE(I22)=100,4,0)+IF(NUMBERVALUE(J22)&gt;=270,13,0)+IF(NUMBERVALUE(K22)&gt;=255,4,0)+IF(NUMBERVALUE(L22)&gt;=170,4,0)+IF(NUMBERVALUE(M22)&gt;=270,13,0)+IF(NUMBERVALUE(N22)&gt;=255,4,0)+IF(NUMBERVALUE(O22)&gt;=170,4,0)+IF(NUMBERVALUE(P22)&gt;=270,13,0)+IF(NUMBERVALUE(Q22)&gt;=255,4,0)+IF(NUMBERVALUE(R22)&gt;=170,4,0)+NUMBERVALUE(S22)</f>
        <v>13</v>
      </c>
    </row>
    <row r="23" ht="19.9" customHeight="1">
      <c r="A23">
        <v>17</v>
      </c>
      <c r="B23" t="str">
        <v>电商2602</v>
      </c>
      <c r="C23" t="str">
        <v>0302260217</v>
      </c>
      <c r="D23" t="str">
        <v>宁静</v>
      </c>
      <c r="E23" t="str">
        <v>女</v>
      </c>
      <c r="G23">
        <v>100</v>
      </c>
      <c r="T23">
        <f>IF(NUMBERVALUE(F23)&gt;=90,13,0)+IF(NUMBERVALUE(G23)=100,13,0)+IF(NUMBERVALUE(H23)=100,4,0)+IF(NUMBERVALUE(I23)=100,4,0)+IF(NUMBERVALUE(J23)&gt;=270,13,0)+IF(NUMBERVALUE(K23)&gt;=255,4,0)+IF(NUMBERVALUE(L23)&gt;=170,4,0)+IF(NUMBERVALUE(M23)&gt;=270,13,0)+IF(NUMBERVALUE(N23)&gt;=255,4,0)+IF(NUMBERVALUE(O23)&gt;=170,4,0)+IF(NUMBERVALUE(P23)&gt;=270,13,0)+IF(NUMBERVALUE(Q23)&gt;=255,4,0)+IF(NUMBERVALUE(R23)&gt;=170,4,0)+NUMBERVALUE(S23)</f>
        <v>13</v>
      </c>
    </row>
    <row r="24" ht="19.9" customHeight="1">
      <c r="A24">
        <v>18</v>
      </c>
      <c r="B24" t="str">
        <v>电商2602</v>
      </c>
      <c r="C24" t="str">
        <v>0302260218</v>
      </c>
      <c r="D24" t="str">
        <v>宋星谕</v>
      </c>
      <c r="E24" t="str">
        <v>女</v>
      </c>
      <c r="T24">
        <f>IF(NUMBERVALUE(F24)&gt;=90,13,0)+IF(NUMBERVALUE(G24)=100,13,0)+IF(NUMBERVALUE(H24)=100,4,0)+IF(NUMBERVALUE(I24)=100,4,0)+IF(NUMBERVALUE(J24)&gt;=270,13,0)+IF(NUMBERVALUE(K24)&gt;=255,4,0)+IF(NUMBERVALUE(L24)&gt;=170,4,0)+IF(NUMBERVALUE(M24)&gt;=270,13,0)+IF(NUMBERVALUE(N24)&gt;=255,4,0)+IF(NUMBERVALUE(O24)&gt;=170,4,0)+IF(NUMBERVALUE(P24)&gt;=270,13,0)+IF(NUMBERVALUE(Q24)&gt;=255,4,0)+IF(NUMBERVALUE(R24)&gt;=170,4,0)+NUMBERVALUE(S24)</f>
        <v>0</v>
      </c>
    </row>
    <row r="25" ht="19.9" customHeight="1">
      <c r="A25">
        <v>19</v>
      </c>
      <c r="B25" t="str">
        <v>电商2602</v>
      </c>
      <c r="C25" t="str">
        <v>0302260219</v>
      </c>
      <c r="D25" t="str">
        <v>宋欣怡</v>
      </c>
      <c r="E25" t="str">
        <v>女</v>
      </c>
      <c r="T25">
        <f>IF(NUMBERVALUE(F25)&gt;=90,13,0)+IF(NUMBERVALUE(G25)=100,13,0)+IF(NUMBERVALUE(H25)=100,4,0)+IF(NUMBERVALUE(I25)=100,4,0)+IF(NUMBERVALUE(J25)&gt;=270,13,0)+IF(NUMBERVALUE(K25)&gt;=255,4,0)+IF(NUMBERVALUE(L25)&gt;=170,4,0)+IF(NUMBERVALUE(M25)&gt;=270,13,0)+IF(NUMBERVALUE(N25)&gt;=255,4,0)+IF(NUMBERVALUE(O25)&gt;=170,4,0)+IF(NUMBERVALUE(P25)&gt;=270,13,0)+IF(NUMBERVALUE(Q25)&gt;=255,4,0)+IF(NUMBERVALUE(R25)&gt;=170,4,0)+NUMBERVALUE(S25)</f>
        <v>0</v>
      </c>
    </row>
    <row r="26" ht="19.9" customHeight="1">
      <c r="A26">
        <v>20</v>
      </c>
      <c r="B26" t="str">
        <v>电商2602</v>
      </c>
      <c r="C26" t="str">
        <v>0302260220</v>
      </c>
      <c r="D26" t="str">
        <v>苏立晴</v>
      </c>
      <c r="E26" t="str">
        <v>女</v>
      </c>
      <c r="T26">
        <f>IF(NUMBERVALUE(F26)&gt;=90,13,0)+IF(NUMBERVALUE(G26)=100,13,0)+IF(NUMBERVALUE(H26)=100,4,0)+IF(NUMBERVALUE(I26)=100,4,0)+IF(NUMBERVALUE(J26)&gt;=270,13,0)+IF(NUMBERVALUE(K26)&gt;=255,4,0)+IF(NUMBERVALUE(L26)&gt;=170,4,0)+IF(NUMBERVALUE(M26)&gt;=270,13,0)+IF(NUMBERVALUE(N26)&gt;=255,4,0)+IF(NUMBERVALUE(O26)&gt;=170,4,0)+IF(NUMBERVALUE(P26)&gt;=270,13,0)+IF(NUMBERVALUE(Q26)&gt;=255,4,0)+IF(NUMBERVALUE(R26)&gt;=170,4,0)+NUMBERVALUE(S26)</f>
        <v>0</v>
      </c>
    </row>
    <row r="27" ht="19.9" customHeight="1">
      <c r="A27">
        <v>21</v>
      </c>
      <c r="B27" t="str">
        <v>电商2602</v>
      </c>
      <c r="C27" t="str">
        <v>0302260221</v>
      </c>
      <c r="D27" t="str">
        <v>滕宇欣</v>
      </c>
      <c r="E27" t="str">
        <v>女</v>
      </c>
      <c r="T27">
        <f>IF(NUMBERVALUE(F27)&gt;=90,13,0)+IF(NUMBERVALUE(G27)=100,13,0)+IF(NUMBERVALUE(H27)=100,4,0)+IF(NUMBERVALUE(I27)=100,4,0)+IF(NUMBERVALUE(J27)&gt;=270,13,0)+IF(NUMBERVALUE(K27)&gt;=255,4,0)+IF(NUMBERVALUE(L27)&gt;=170,4,0)+IF(NUMBERVALUE(M27)&gt;=270,13,0)+IF(NUMBERVALUE(N27)&gt;=255,4,0)+IF(NUMBERVALUE(O27)&gt;=170,4,0)+IF(NUMBERVALUE(P27)&gt;=270,13,0)+IF(NUMBERVALUE(Q27)&gt;=255,4,0)+IF(NUMBERVALUE(R27)&gt;=170,4,0)+NUMBERVALUE(S27)</f>
        <v>0</v>
      </c>
    </row>
    <row r="28" ht="19.9" customHeight="1">
      <c r="A28">
        <v>22</v>
      </c>
      <c r="B28" t="str">
        <v>电商2602</v>
      </c>
      <c r="C28" t="str">
        <v>0302260222</v>
      </c>
      <c r="D28" t="str">
        <v>田鑫阳</v>
      </c>
      <c r="E28" t="str">
        <v>女</v>
      </c>
      <c r="G28">
        <v>100</v>
      </c>
      <c r="T28">
        <f>IF(NUMBERVALUE(F28)&gt;=90,13,0)+IF(NUMBERVALUE(G28)=100,13,0)+IF(NUMBERVALUE(H28)=100,4,0)+IF(NUMBERVALUE(I28)=100,4,0)+IF(NUMBERVALUE(J28)&gt;=270,13,0)+IF(NUMBERVALUE(K28)&gt;=255,4,0)+IF(NUMBERVALUE(L28)&gt;=170,4,0)+IF(NUMBERVALUE(M28)&gt;=270,13,0)+IF(NUMBERVALUE(N28)&gt;=255,4,0)+IF(NUMBERVALUE(O28)&gt;=170,4,0)+IF(NUMBERVALUE(P28)&gt;=270,13,0)+IF(NUMBERVALUE(Q28)&gt;=255,4,0)+IF(NUMBERVALUE(R28)&gt;=170,4,0)+NUMBERVALUE(S28)</f>
        <v>13</v>
      </c>
    </row>
    <row r="29" ht="19.9" customHeight="1">
      <c r="A29">
        <v>23</v>
      </c>
      <c r="B29" t="str">
        <v>电商2602</v>
      </c>
      <c r="C29" t="str">
        <v>0302260223</v>
      </c>
      <c r="D29" t="str">
        <v>田雪</v>
      </c>
      <c r="E29" t="str">
        <v>女</v>
      </c>
      <c r="T29">
        <f>IF(NUMBERVALUE(F29)&gt;=90,13,0)+IF(NUMBERVALUE(G29)=100,13,0)+IF(NUMBERVALUE(H29)=100,4,0)+IF(NUMBERVALUE(I29)=100,4,0)+IF(NUMBERVALUE(J29)&gt;=270,13,0)+IF(NUMBERVALUE(K29)&gt;=255,4,0)+IF(NUMBERVALUE(L29)&gt;=170,4,0)+IF(NUMBERVALUE(M29)&gt;=270,13,0)+IF(NUMBERVALUE(N29)&gt;=255,4,0)+IF(NUMBERVALUE(O29)&gt;=170,4,0)+IF(NUMBERVALUE(P29)&gt;=270,13,0)+IF(NUMBERVALUE(Q29)&gt;=255,4,0)+IF(NUMBERVALUE(R29)&gt;=170,4,0)+NUMBERVALUE(S29)</f>
        <v>0</v>
      </c>
    </row>
    <row r="30" ht="19.9" customHeight="1">
      <c r="A30">
        <v>24</v>
      </c>
      <c r="B30" t="str">
        <v>电商2602</v>
      </c>
      <c r="C30" t="str">
        <v>0302260224</v>
      </c>
      <c r="D30" t="str">
        <v>王梦阳</v>
      </c>
      <c r="E30" t="str">
        <v>女</v>
      </c>
      <c r="T30">
        <f>IF(NUMBERVALUE(F30)&gt;=90,13,0)+IF(NUMBERVALUE(G30)=100,13,0)+IF(NUMBERVALUE(H30)=100,4,0)+IF(NUMBERVALUE(I30)=100,4,0)+IF(NUMBERVALUE(J30)&gt;=270,13,0)+IF(NUMBERVALUE(K30)&gt;=255,4,0)+IF(NUMBERVALUE(L30)&gt;=170,4,0)+IF(NUMBERVALUE(M30)&gt;=270,13,0)+IF(NUMBERVALUE(N30)&gt;=255,4,0)+IF(NUMBERVALUE(O30)&gt;=170,4,0)+IF(NUMBERVALUE(P30)&gt;=270,13,0)+IF(NUMBERVALUE(Q30)&gt;=255,4,0)+IF(NUMBERVALUE(R30)&gt;=170,4,0)+NUMBERVALUE(S30)</f>
        <v>0</v>
      </c>
    </row>
    <row r="31" ht="19.9" customHeight="1">
      <c r="A31">
        <v>25</v>
      </c>
      <c r="B31" t="str">
        <v>电商2602</v>
      </c>
      <c r="C31" t="str">
        <v>0302260225</v>
      </c>
      <c r="D31" t="str">
        <v>王诺鑫</v>
      </c>
      <c r="E31" t="str">
        <v>女</v>
      </c>
      <c r="T31">
        <f>IF(NUMBERVALUE(F31)&gt;=90,13,0)+IF(NUMBERVALUE(G31)=100,13,0)+IF(NUMBERVALUE(H31)=100,4,0)+IF(NUMBERVALUE(I31)=100,4,0)+IF(NUMBERVALUE(J31)&gt;=270,13,0)+IF(NUMBERVALUE(K31)&gt;=255,4,0)+IF(NUMBERVALUE(L31)&gt;=170,4,0)+IF(NUMBERVALUE(M31)&gt;=270,13,0)+IF(NUMBERVALUE(N31)&gt;=255,4,0)+IF(NUMBERVALUE(O31)&gt;=170,4,0)+IF(NUMBERVALUE(P31)&gt;=270,13,0)+IF(NUMBERVALUE(Q31)&gt;=255,4,0)+IF(NUMBERVALUE(R31)&gt;=170,4,0)+NUMBERVALUE(S31)</f>
        <v>0</v>
      </c>
    </row>
    <row r="32" ht="19.9" customHeight="1">
      <c r="A32">
        <v>26</v>
      </c>
      <c r="B32" t="str">
        <v>电商2602</v>
      </c>
      <c r="C32" t="str">
        <v>0302260226</v>
      </c>
      <c r="D32" t="str">
        <v>王雅薇</v>
      </c>
      <c r="E32" t="str">
        <v>女</v>
      </c>
      <c r="T32">
        <f>IF(NUMBERVALUE(F32)&gt;=90,13,0)+IF(NUMBERVALUE(G32)=100,13,0)+IF(NUMBERVALUE(H32)=100,4,0)+IF(NUMBERVALUE(I32)=100,4,0)+IF(NUMBERVALUE(J32)&gt;=270,13,0)+IF(NUMBERVALUE(K32)&gt;=255,4,0)+IF(NUMBERVALUE(L32)&gt;=170,4,0)+IF(NUMBERVALUE(M32)&gt;=270,13,0)+IF(NUMBERVALUE(N32)&gt;=255,4,0)+IF(NUMBERVALUE(O32)&gt;=170,4,0)+IF(NUMBERVALUE(P32)&gt;=270,13,0)+IF(NUMBERVALUE(Q32)&gt;=255,4,0)+IF(NUMBERVALUE(R32)&gt;=170,4,0)+NUMBERVALUE(S32)</f>
        <v>0</v>
      </c>
    </row>
    <row r="33" ht="19.9" customHeight="1">
      <c r="A33">
        <v>27</v>
      </c>
      <c r="B33" t="str">
        <v>电商2602</v>
      </c>
      <c r="C33" t="str">
        <v>0302260227</v>
      </c>
      <c r="D33" t="str">
        <v>吴小桐</v>
      </c>
      <c r="E33" t="str">
        <v>女</v>
      </c>
      <c r="T33">
        <f>IF(NUMBERVALUE(F33)&gt;=90,13,0)+IF(NUMBERVALUE(G33)=100,13,0)+IF(NUMBERVALUE(H33)=100,4,0)+IF(NUMBERVALUE(I33)=100,4,0)+IF(NUMBERVALUE(J33)&gt;=270,13,0)+IF(NUMBERVALUE(K33)&gt;=255,4,0)+IF(NUMBERVALUE(L33)&gt;=170,4,0)+IF(NUMBERVALUE(M33)&gt;=270,13,0)+IF(NUMBERVALUE(N33)&gt;=255,4,0)+IF(NUMBERVALUE(O33)&gt;=170,4,0)+IF(NUMBERVALUE(P33)&gt;=270,13,0)+IF(NUMBERVALUE(Q33)&gt;=255,4,0)+IF(NUMBERVALUE(R33)&gt;=170,4,0)+NUMBERVALUE(S33)</f>
        <v>0</v>
      </c>
    </row>
    <row r="34" ht="22.600000000000005" customHeight="1">
      <c r="A34">
        <v>28</v>
      </c>
      <c r="B34" t="str">
        <v>电商2602</v>
      </c>
      <c r="C34" t="str">
        <v>0302260228</v>
      </c>
      <c r="D34" t="str">
        <v>谢伊代·阿买力拉</v>
      </c>
      <c r="E34" t="str">
        <v>女</v>
      </c>
      <c r="T34">
        <f>IF(NUMBERVALUE(F34)&gt;=90,13,0)+IF(NUMBERVALUE(G34)=100,13,0)+IF(NUMBERVALUE(H34)=100,4,0)+IF(NUMBERVALUE(I34)=100,4,0)+IF(NUMBERVALUE(J34)&gt;=270,13,0)+IF(NUMBERVALUE(K34)&gt;=255,4,0)+IF(NUMBERVALUE(L34)&gt;=170,4,0)+IF(NUMBERVALUE(M34)&gt;=270,13,0)+IF(NUMBERVALUE(N34)&gt;=255,4,0)+IF(NUMBERVALUE(O34)&gt;=170,4,0)+IF(NUMBERVALUE(P34)&gt;=270,13,0)+IF(NUMBERVALUE(Q34)&gt;=255,4,0)+IF(NUMBERVALUE(R34)&gt;=170,4,0)+NUMBERVALUE(S34)</f>
        <v>0</v>
      </c>
    </row>
    <row r="35" ht="19.9" customHeight="1">
      <c r="A35">
        <v>29</v>
      </c>
      <c r="B35" t="str">
        <v>电商2602</v>
      </c>
      <c r="C35" t="str">
        <v>0302260229</v>
      </c>
      <c r="D35" t="str">
        <v>杨鑫博</v>
      </c>
      <c r="E35" t="str">
        <v>女</v>
      </c>
      <c r="T35">
        <f>IF(NUMBERVALUE(F35)&gt;=90,13,0)+IF(NUMBERVALUE(G35)=100,13,0)+IF(NUMBERVALUE(H35)=100,4,0)+IF(NUMBERVALUE(I35)=100,4,0)+IF(NUMBERVALUE(J35)&gt;=270,13,0)+IF(NUMBERVALUE(K35)&gt;=255,4,0)+IF(NUMBERVALUE(L35)&gt;=170,4,0)+IF(NUMBERVALUE(M35)&gt;=270,13,0)+IF(NUMBERVALUE(N35)&gt;=255,4,0)+IF(NUMBERVALUE(O35)&gt;=170,4,0)+IF(NUMBERVALUE(P35)&gt;=270,13,0)+IF(NUMBERVALUE(Q35)&gt;=255,4,0)+IF(NUMBERVALUE(R35)&gt;=170,4,0)+NUMBERVALUE(S35)</f>
        <v>0</v>
      </c>
    </row>
    <row r="36" ht="19.9" customHeight="1">
      <c r="A36">
        <v>30</v>
      </c>
      <c r="B36" t="str">
        <v>电商2602</v>
      </c>
      <c r="C36" t="str">
        <v>0302260230</v>
      </c>
      <c r="D36" t="str">
        <v>张梦瑶</v>
      </c>
      <c r="E36" t="str">
        <v>女</v>
      </c>
      <c r="T36">
        <f>IF(NUMBERVALUE(F36)&gt;=90,13,0)+IF(NUMBERVALUE(G36)=100,13,0)+IF(NUMBERVALUE(H36)=100,4,0)+IF(NUMBERVALUE(I36)=100,4,0)+IF(NUMBERVALUE(J36)&gt;=270,13,0)+IF(NUMBERVALUE(K36)&gt;=255,4,0)+IF(NUMBERVALUE(L36)&gt;=170,4,0)+IF(NUMBERVALUE(M36)&gt;=270,13,0)+IF(NUMBERVALUE(N36)&gt;=255,4,0)+IF(NUMBERVALUE(O36)&gt;=170,4,0)+IF(NUMBERVALUE(P36)&gt;=270,13,0)+IF(NUMBERVALUE(Q36)&gt;=255,4,0)+IF(NUMBERVALUE(R36)&gt;=170,4,0)+NUMBERVALUE(S36)</f>
        <v>0</v>
      </c>
    </row>
    <row r="37" ht="19.9" customHeight="1">
      <c r="A37">
        <v>31</v>
      </c>
      <c r="B37" t="str">
        <v>电商2602</v>
      </c>
      <c r="C37" t="str">
        <v>0302260231</v>
      </c>
      <c r="D37" t="str">
        <v>张雨桐</v>
      </c>
      <c r="E37" t="str">
        <v>女</v>
      </c>
      <c r="T37">
        <f>IF(NUMBERVALUE(F37)&gt;=90,13,0)+IF(NUMBERVALUE(G37)=100,13,0)+IF(NUMBERVALUE(H37)=100,4,0)+IF(NUMBERVALUE(I37)=100,4,0)+IF(NUMBERVALUE(J37)&gt;=270,13,0)+IF(NUMBERVALUE(K37)&gt;=255,4,0)+IF(NUMBERVALUE(L37)&gt;=170,4,0)+IF(NUMBERVALUE(M37)&gt;=270,13,0)+IF(NUMBERVALUE(N37)&gt;=255,4,0)+IF(NUMBERVALUE(O37)&gt;=170,4,0)+IF(NUMBERVALUE(P37)&gt;=270,13,0)+IF(NUMBERVALUE(Q37)&gt;=255,4,0)+IF(NUMBERVALUE(R37)&gt;=170,4,0)+NUMBERVALUE(S37)</f>
        <v>0</v>
      </c>
    </row>
    <row r="38" ht="19.9" customHeight="1">
      <c r="A38">
        <v>32</v>
      </c>
      <c r="B38" t="str">
        <v>电商2602</v>
      </c>
      <c r="C38" t="str">
        <v>0302260232</v>
      </c>
      <c r="D38" t="str">
        <v>张子格</v>
      </c>
      <c r="E38" t="str">
        <v>女</v>
      </c>
      <c r="T38">
        <f>IF(NUMBERVALUE(F38)&gt;=90,13,0)+IF(NUMBERVALUE(G38)=100,13,0)+IF(NUMBERVALUE(H38)=100,4,0)+IF(NUMBERVALUE(I38)=100,4,0)+IF(NUMBERVALUE(J38)&gt;=270,13,0)+IF(NUMBERVALUE(K38)&gt;=255,4,0)+IF(NUMBERVALUE(L38)&gt;=170,4,0)+IF(NUMBERVALUE(M38)&gt;=270,13,0)+IF(NUMBERVALUE(N38)&gt;=255,4,0)+IF(NUMBERVALUE(O38)&gt;=170,4,0)+IF(NUMBERVALUE(P38)&gt;=270,13,0)+IF(NUMBERVALUE(Q38)&gt;=255,4,0)+IF(NUMBERVALUE(R38)&gt;=170,4,0)+NUMBERVALUE(S38)</f>
        <v>0</v>
      </c>
    </row>
    <row r="39" ht="19.9" customHeight="1">
      <c r="A39">
        <v>33</v>
      </c>
      <c r="B39" t="str">
        <v>电商2602</v>
      </c>
      <c r="C39" t="str">
        <v>0302260233</v>
      </c>
      <c r="D39" t="str">
        <v>赵靖轩</v>
      </c>
      <c r="E39" t="str">
        <v>女</v>
      </c>
      <c r="G39">
        <v>100</v>
      </c>
      <c r="J39">
        <v>300</v>
      </c>
      <c r="T39">
        <f>IF(NUMBERVALUE(F39)&gt;=90,13,0)+IF(NUMBERVALUE(G39)=100,13,0)+IF(NUMBERVALUE(H39)=100,4,0)+IF(NUMBERVALUE(I39)=100,4,0)+IF(NUMBERVALUE(J39)&gt;=270,13,0)+IF(NUMBERVALUE(K39)&gt;=255,4,0)+IF(NUMBERVALUE(L39)&gt;=170,4,0)+IF(NUMBERVALUE(M39)&gt;=270,13,0)+IF(NUMBERVALUE(N39)&gt;=255,4,0)+IF(NUMBERVALUE(O39)&gt;=170,4,0)+IF(NUMBERVALUE(P39)&gt;=270,13,0)+IF(NUMBERVALUE(Q39)&gt;=255,4,0)+IF(NUMBERVALUE(R39)&gt;=170,4,0)+NUMBERVALUE(S39)</f>
        <v>26</v>
      </c>
    </row>
    <row r="40" ht="19.9" customHeight="1">
      <c r="A40">
        <v>34</v>
      </c>
      <c r="B40" t="str">
        <v>电商2602</v>
      </c>
      <c r="C40" t="str">
        <v>0302260234</v>
      </c>
      <c r="D40" t="str">
        <v>赵文婧</v>
      </c>
      <c r="E40" t="str">
        <v>女</v>
      </c>
      <c r="T40">
        <f>IF(NUMBERVALUE(F40)&gt;=90,13,0)+IF(NUMBERVALUE(G40)=100,13,0)+IF(NUMBERVALUE(H40)=100,4,0)+IF(NUMBERVALUE(I40)=100,4,0)+IF(NUMBERVALUE(J40)&gt;=270,13,0)+IF(NUMBERVALUE(K40)&gt;=255,4,0)+IF(NUMBERVALUE(L40)&gt;=170,4,0)+IF(NUMBERVALUE(M40)&gt;=270,13,0)+IF(NUMBERVALUE(N40)&gt;=255,4,0)+IF(NUMBERVALUE(O40)&gt;=170,4,0)+IF(NUMBERVALUE(P40)&gt;=270,13,0)+IF(NUMBERVALUE(Q40)&gt;=255,4,0)+IF(NUMBERVALUE(R40)&gt;=170,4,0)+NUMBERVALUE(S40)</f>
        <v>0</v>
      </c>
    </row>
    <row r="41" ht="19.9" customHeight="1">
      <c r="A41">
        <v>35</v>
      </c>
      <c r="B41" t="str">
        <v>电商2602</v>
      </c>
      <c r="C41" t="str">
        <v>0302260235</v>
      </c>
      <c r="D41" t="str">
        <v>周岳思缘</v>
      </c>
      <c r="E41" t="str">
        <v>女</v>
      </c>
      <c r="T41">
        <f>IF(NUMBERVALUE(F41)&gt;=90,13,0)+IF(NUMBERVALUE(G41)=100,13,0)+IF(NUMBERVALUE(H41)=100,4,0)+IF(NUMBERVALUE(I41)=100,4,0)+IF(NUMBERVALUE(J41)&gt;=270,13,0)+IF(NUMBERVALUE(K41)&gt;=255,4,0)+IF(NUMBERVALUE(L41)&gt;=170,4,0)+IF(NUMBERVALUE(M41)&gt;=270,13,0)+IF(NUMBERVALUE(N41)&gt;=255,4,0)+IF(NUMBERVALUE(O41)&gt;=170,4,0)+IF(NUMBERVALUE(P41)&gt;=270,13,0)+IF(NUMBERVALUE(Q41)&gt;=255,4,0)+IF(NUMBERVALUE(R41)&gt;=170,4,0)+NUMBERVALUE(S41)</f>
        <v>0</v>
      </c>
    </row>
    <row r="42" ht="19.9" customHeight="1">
      <c r="A42">
        <v>36</v>
      </c>
      <c r="B42" t="str">
        <v>电商2602</v>
      </c>
      <c r="C42" t="str">
        <v>0302260236</v>
      </c>
      <c r="D42" t="str">
        <v>樊涛瑞</v>
      </c>
      <c r="E42" t="str">
        <v>男</v>
      </c>
      <c r="G42">
        <v>100</v>
      </c>
      <c r="T42">
        <f>IF(NUMBERVALUE(F42)&gt;=90,13,0)+IF(NUMBERVALUE(G42)=100,13,0)+IF(NUMBERVALUE(H42)=100,4,0)+IF(NUMBERVALUE(I42)=100,4,0)+IF(NUMBERVALUE(J42)&gt;=270,13,0)+IF(NUMBERVALUE(K42)&gt;=255,4,0)+IF(NUMBERVALUE(L42)&gt;=170,4,0)+IF(NUMBERVALUE(M42)&gt;=270,13,0)+IF(NUMBERVALUE(N42)&gt;=255,4,0)+IF(NUMBERVALUE(O42)&gt;=170,4,0)+IF(NUMBERVALUE(P42)&gt;=270,13,0)+IF(NUMBERVALUE(Q42)&gt;=255,4,0)+IF(NUMBERVALUE(R42)&gt;=170,4,0)+NUMBERVALUE(S42)</f>
        <v>13</v>
      </c>
    </row>
    <row r="43" ht="19.9" customHeight="1">
      <c r="A43">
        <v>37</v>
      </c>
      <c r="B43" t="str">
        <v>电商2602</v>
      </c>
      <c r="C43" t="str">
        <v>0302260237</v>
      </c>
      <c r="D43" t="str">
        <v>解昌城</v>
      </c>
      <c r="E43" t="str">
        <v>男</v>
      </c>
      <c r="G43">
        <v>100</v>
      </c>
      <c r="T43">
        <f>IF(NUMBERVALUE(F43)&gt;=90,13,0)+IF(NUMBERVALUE(G43)=100,13,0)+IF(NUMBERVALUE(H43)=100,4,0)+IF(NUMBERVALUE(I43)=100,4,0)+IF(NUMBERVALUE(J43)&gt;=270,13,0)+IF(NUMBERVALUE(K43)&gt;=255,4,0)+IF(NUMBERVALUE(L43)&gt;=170,4,0)+IF(NUMBERVALUE(M43)&gt;=270,13,0)+IF(NUMBERVALUE(N43)&gt;=255,4,0)+IF(NUMBERVALUE(O43)&gt;=170,4,0)+IF(NUMBERVALUE(P43)&gt;=270,13,0)+IF(NUMBERVALUE(Q43)&gt;=255,4,0)+IF(NUMBERVALUE(R43)&gt;=170,4,0)+NUMBERVALUE(S43)</f>
        <v>13</v>
      </c>
    </row>
    <row r="44" ht="19.9" customHeight="1">
      <c r="A44">
        <v>38</v>
      </c>
      <c r="B44" t="str">
        <v>电商2602</v>
      </c>
      <c r="C44" t="str">
        <v>0302260238</v>
      </c>
      <c r="D44" t="str">
        <v>李天宇</v>
      </c>
      <c r="E44" t="str">
        <v>男</v>
      </c>
      <c r="G44">
        <v>100</v>
      </c>
      <c r="T44">
        <f>IF(NUMBERVALUE(F44)&gt;=90,13,0)+IF(NUMBERVALUE(G44)=100,13,0)+IF(NUMBERVALUE(H44)=100,4,0)+IF(NUMBERVALUE(I44)=100,4,0)+IF(NUMBERVALUE(J44)&gt;=270,13,0)+IF(NUMBERVALUE(K44)&gt;=255,4,0)+IF(NUMBERVALUE(L44)&gt;=170,4,0)+IF(NUMBERVALUE(M44)&gt;=270,13,0)+IF(NUMBERVALUE(N44)&gt;=255,4,0)+IF(NUMBERVALUE(O44)&gt;=170,4,0)+IF(NUMBERVALUE(P44)&gt;=270,13,0)+IF(NUMBERVALUE(Q44)&gt;=255,4,0)+IF(NUMBERVALUE(R44)&gt;=170,4,0)+NUMBERVALUE(S44)</f>
        <v>13</v>
      </c>
    </row>
    <row r="45" ht="19.9" customHeight="1">
      <c r="A45">
        <v>39</v>
      </c>
      <c r="B45" t="str">
        <v>电商2602</v>
      </c>
      <c r="C45" t="str">
        <v>0302260239</v>
      </c>
      <c r="D45" t="str">
        <v>皮明旭</v>
      </c>
      <c r="E45" t="str">
        <v>男</v>
      </c>
      <c r="T45">
        <f>IF(NUMBERVALUE(F45)&gt;=90,13,0)+IF(NUMBERVALUE(G45)=100,13,0)+IF(NUMBERVALUE(H45)=100,4,0)+IF(NUMBERVALUE(I45)=100,4,0)+IF(NUMBERVALUE(J45)&gt;=270,13,0)+IF(NUMBERVALUE(K45)&gt;=255,4,0)+IF(NUMBERVALUE(L45)&gt;=170,4,0)+IF(NUMBERVALUE(M45)&gt;=270,13,0)+IF(NUMBERVALUE(N45)&gt;=255,4,0)+IF(NUMBERVALUE(O45)&gt;=170,4,0)+IF(NUMBERVALUE(P45)&gt;=270,13,0)+IF(NUMBERVALUE(Q45)&gt;=255,4,0)+IF(NUMBERVALUE(R45)&gt;=170,4,0)+NUMBERVALUE(S45)</f>
        <v>0</v>
      </c>
    </row>
    <row r="46" ht="19.9" customHeight="1">
      <c r="A46">
        <v>40</v>
      </c>
      <c r="B46" t="str">
        <v>电商2602</v>
      </c>
      <c r="C46" t="str">
        <v>0302260240</v>
      </c>
      <c r="D46" t="str">
        <v>孙质博</v>
      </c>
      <c r="E46" t="str">
        <v>男</v>
      </c>
      <c r="G46">
        <v>100</v>
      </c>
      <c r="T46">
        <f>IF(NUMBERVALUE(F46)&gt;=90,13,0)+IF(NUMBERVALUE(G46)=100,13,0)+IF(NUMBERVALUE(H46)=100,4,0)+IF(NUMBERVALUE(I46)=100,4,0)+IF(NUMBERVALUE(J46)&gt;=270,13,0)+IF(NUMBERVALUE(K46)&gt;=255,4,0)+IF(NUMBERVALUE(L46)&gt;=170,4,0)+IF(NUMBERVALUE(M46)&gt;=270,13,0)+IF(NUMBERVALUE(N46)&gt;=255,4,0)+IF(NUMBERVALUE(O46)&gt;=170,4,0)+IF(NUMBERVALUE(P46)&gt;=270,13,0)+IF(NUMBERVALUE(Q46)&gt;=255,4,0)+IF(NUMBERVALUE(R46)&gt;=170,4,0)+NUMBERVALUE(S46)</f>
        <v>13</v>
      </c>
    </row>
    <row r="47" ht="19.9" customHeight="1">
      <c r="A47">
        <v>41</v>
      </c>
      <c r="B47" t="str">
        <v>电商2602</v>
      </c>
      <c r="C47" t="str">
        <v>0302260241</v>
      </c>
      <c r="D47" t="str">
        <v>曾承运</v>
      </c>
      <c r="E47" t="str">
        <v>男</v>
      </c>
      <c r="G47">
        <v>100</v>
      </c>
      <c r="T47">
        <f>IF(NUMBERVALUE(F47)&gt;=90,13,0)+IF(NUMBERVALUE(G47)=100,13,0)+IF(NUMBERVALUE(H47)=100,4,0)+IF(NUMBERVALUE(I47)=100,4,0)+IF(NUMBERVALUE(J47)&gt;=270,13,0)+IF(NUMBERVALUE(K47)&gt;=255,4,0)+IF(NUMBERVALUE(L47)&gt;=170,4,0)+IF(NUMBERVALUE(M47)&gt;=270,13,0)+IF(NUMBERVALUE(N47)&gt;=255,4,0)+IF(NUMBERVALUE(O47)&gt;=170,4,0)+IF(NUMBERVALUE(P47)&gt;=270,13,0)+IF(NUMBERVALUE(Q47)&gt;=255,4,0)+IF(NUMBERVALUE(R47)&gt;=170,4,0)+NUMBERVALUE(S47)</f>
        <v>13</v>
      </c>
    </row>
    <row r="48" ht="19.9" customHeight="1">
      <c r="A48">
        <v>42</v>
      </c>
      <c r="B48" t="str">
        <v>电商2602</v>
      </c>
      <c r="C48" t="str">
        <v>0302260242</v>
      </c>
      <c r="D48" t="str">
        <v>赵彦忱</v>
      </c>
      <c r="E48" t="str">
        <v>男</v>
      </c>
      <c r="G48">
        <v>100</v>
      </c>
      <c r="T48">
        <f>IF(NUMBERVALUE(F48)&gt;=90,13,0)+IF(NUMBERVALUE(G48)=100,13,0)+IF(NUMBERVALUE(H48)=100,4,0)+IF(NUMBERVALUE(I48)=100,4,0)+IF(NUMBERVALUE(J48)&gt;=270,13,0)+IF(NUMBERVALUE(K48)&gt;=255,4,0)+IF(NUMBERVALUE(L48)&gt;=170,4,0)+IF(NUMBERVALUE(M48)&gt;=270,13,0)+IF(NUMBERVALUE(N48)&gt;=255,4,0)+IF(NUMBERVALUE(O48)&gt;=170,4,0)+IF(NUMBERVALUE(P48)&gt;=270,13,0)+IF(NUMBERVALUE(Q48)&gt;=255,4,0)+IF(NUMBERVALUE(R48)&gt;=170,4,0)+NUMBERVALUE(S48)</f>
        <v>13</v>
      </c>
    </row>
    <row r="49" ht="37" customHeight="1" xml:space="preserve">
      <c r="A49" t="str" xml:space="preserve">
        <v xml:space="preserve">填表说明：
1.平时考核：形式包括作业、测验、提问等，由任课老师自行填入相关空白格内；
2.平时、实践、期末成绩：依据课程大纲或课程标准有关规定注明平时成绩、期末成绩的百分比，如实填写，不要求加出总成绩；
3.备注：填写学生禁考、缓考、退学或作弊等情况；
4.请任课教师课程结束后签名，将此表与成绩单一并交开课单位统一存档。</v>
      </c>
      <c r="P49" t="str" xml:space="preserve">
        <v xml:space="preserve">任课教师
（登分人）</v>
      </c>
    </row>
    <row r="50" ht="37" customHeight="1" xml:space="preserve">
      <c r="P50" t="str" xml:space="preserve">
        <v xml:space="preserve">教研室主任
（审核人）</v>
      </c>
    </row>
  </sheetData>
  <mergeCells count="28">
    <mergeCell ref="A1:T1"/>
    <mergeCell ref="B2:C2"/>
    <mergeCell ref="D2:E2"/>
    <mergeCell ref="F2:J2"/>
    <mergeCell ref="K2:L2"/>
    <mergeCell ref="M2:T2"/>
    <mergeCell ref="B3:C3"/>
    <mergeCell ref="D3:E3"/>
    <mergeCell ref="F3:J3"/>
    <mergeCell ref="K3:L3"/>
    <mergeCell ref="M3:T3"/>
    <mergeCell ref="G4:I4"/>
    <mergeCell ref="J4:L4"/>
    <mergeCell ref="M4:O4"/>
    <mergeCell ref="P4:R4"/>
    <mergeCell ref="P49:R49"/>
    <mergeCell ref="S49:T49"/>
    <mergeCell ref="P50:R50"/>
    <mergeCell ref="S50:T50"/>
    <mergeCell ref="A4:A5"/>
    <mergeCell ref="B4:B5"/>
    <mergeCell ref="C4:C5"/>
    <mergeCell ref="D4:D5"/>
    <mergeCell ref="E4:E5"/>
    <mergeCell ref="F4:F5"/>
    <mergeCell ref="S4:S5"/>
    <mergeCell ref="T4:T5"/>
    <mergeCell ref="A49:O50"/>
  </mergeCells>
  <pageMargins left="0.19599999487400055" right="0.19599999487400055" top="0.3930000066757202" bottom="0.26899999380111694" header="0" footer="0"/>
  <ignoredErrors>
    <ignoredError numberStoredAsText="1" sqref="A1:T5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T52"/>
  <sheetViews>
    <sheetView workbookViewId="0" rightToLeft="0"/>
  </sheetViews>
  <cols>
    <col min="1" max="1" customWidth="1" width="4.09765625" level="0" outlineLevel="0"/>
    <col min="2" max="2" customWidth="1" width="8.97265625" level="0" outlineLevel="0"/>
    <col min="3" max="3" customWidth="1" width="8.97265625" level="0" outlineLevel="0"/>
    <col min="4" max="4" customWidth="1" width="8.97265625" level="0" outlineLevel="0"/>
    <col min="5" max="5" customWidth="1" width="4.61328125" level="0" outlineLevel="0"/>
    <col min="6" max="6" customWidth="1" width="4.09765625" level="0" outlineLevel="0"/>
    <col min="7" max="7" customWidth="1" width="4.09765625" level="0" outlineLevel="0"/>
    <col min="8" max="8" customWidth="1" width="4.09765625" level="0" outlineLevel="0"/>
    <col min="9" max="9" customWidth="1" width="4.09765625" level="0" outlineLevel="0"/>
    <col min="10" max="10" customWidth="1" width="4.09765625" level="0" outlineLevel="0"/>
    <col min="11" max="11" customWidth="1" width="4.09765625" level="0" outlineLevel="0"/>
    <col min="12" max="12" customWidth="1" width="4.09765625" level="0" outlineLevel="0"/>
    <col min="13" max="13" customWidth="1" width="4.09765625" level="0" outlineLevel="0"/>
    <col min="14" max="14" customWidth="1" width="4.09765625" level="0" outlineLevel="0"/>
    <col min="15" max="15" customWidth="1" width="4.09765625" level="0" outlineLevel="0"/>
    <col min="16" max="16" customWidth="1" width="5.640625" level="0" outlineLevel="0"/>
    <col min="17" max="17" customWidth="1" width="5.640625" level="0" outlineLevel="0"/>
    <col min="18" max="18" customWidth="1" width="5.640625" level="0" outlineLevel="0"/>
    <col min="19" max="19" customWidth="1" width="4.35546875" level="0" outlineLevel="0"/>
    <col min="20" max="20" customWidth="1" width="4.09765625" level="0" outlineLevel="0"/>
  </cols>
  <sheetData>
    <row r="1" ht="28.45" customHeight="1">
      <c r="A1" t="str">
        <v>天津商务职业学院学生记分册</v>
      </c>
    </row>
    <row r="2" ht="28.45" customHeight="1" xml:space="preserve">
      <c r="A2" t="str" xml:space="preserve">
        <v xml:space="preserve">学年
学期</v>
      </c>
      <c r="B2" t="str">
        <v>2026-2027-1</v>
      </c>
      <c r="D2" t="str">
        <v>教学班名称</v>
      </c>
      <c r="F2" t="str">
        <v>信息技术（一）-0054</v>
      </c>
      <c r="K2" t="str">
        <v>上课时间</v>
      </c>
      <c r="M2" t="str">
        <v>星期三第3-4节{4-15周}</v>
      </c>
    </row>
    <row r="3" ht="28.45" customHeight="1" xml:space="preserve">
      <c r="A3" t="str" xml:space="preserve">
        <v xml:space="preserve">课程
名称</v>
      </c>
      <c r="B3" t="str">
        <v>信息技术（一）</v>
      </c>
      <c r="D3" t="str">
        <v>任课教师</v>
      </c>
      <c r="F3" t="str">
        <v>张娜*</v>
      </c>
      <c r="K3" t="str">
        <v>上课地点</v>
      </c>
      <c r="M3" t="str">
        <v>A-T-M-302</v>
      </c>
    </row>
    <row r="4" ht="22.75" customHeight="1">
      <c r="A4" t="str">
        <v>序号</v>
      </c>
      <c r="B4" t="str">
        <v>班级</v>
      </c>
      <c r="C4" t="str">
        <v>学号</v>
      </c>
      <c r="D4" t="str">
        <v>姓名</v>
      </c>
      <c r="E4" t="str">
        <v>性别</v>
      </c>
      <c r="F4" t="str">
        <v>理论</v>
      </c>
      <c r="G4" t="str">
        <v>中文录入</v>
      </c>
      <c r="J4" t="str">
        <v>WORD</v>
      </c>
      <c r="M4" t="str">
        <v>EXCEL</v>
      </c>
      <c r="P4" t="str">
        <v>PPT</v>
      </c>
      <c r="S4" t="str">
        <v>加分</v>
      </c>
      <c r="T4" t="str">
        <v>总评成绩</v>
      </c>
    </row>
    <row r="5" ht="22.75" customHeight="1">
      <c r="G5" t="str">
        <v>初</v>
      </c>
      <c r="H5" t="str">
        <v>中</v>
      </c>
      <c r="I5" t="str">
        <v>高</v>
      </c>
      <c r="J5" t="str">
        <v>初</v>
      </c>
      <c r="K5" t="str">
        <v>中</v>
      </c>
      <c r="L5" t="str">
        <v>高</v>
      </c>
      <c r="M5" t="str">
        <v>初</v>
      </c>
      <c r="N5" t="str">
        <v>中</v>
      </c>
      <c r="O5" t="str">
        <v>高</v>
      </c>
      <c r="P5" t="str">
        <v>初</v>
      </c>
      <c r="Q5" t="str">
        <v>中</v>
      </c>
      <c r="R5" t="str">
        <v>高</v>
      </c>
    </row>
    <row r="6" ht="22.75" customHeight="1">
      <c r="D6">
        <f>COUNTA(D7:D50)</f>
        <v>44</v>
      </c>
      <c r="E6">
        <f>SUM(F6:R6)</f>
        <v>13</v>
      </c>
      <c r="F6">
        <f>COUNTIF(F7:F50,"&gt;=90")</f>
        <v>0</v>
      </c>
      <c r="G6">
        <f>COUNTIF(G7:G50,"&gt;=100")</f>
        <v>13</v>
      </c>
      <c r="H6">
        <f>COUNTIF(H7:H50,"&gt;=100")</f>
        <v>0</v>
      </c>
      <c r="I6">
        <f>COUNTIF(I7:I50,"&gt;=100")</f>
        <v>0</v>
      </c>
      <c r="J6">
        <f>COUNTIF(J7:J50,"&gt;=270")</f>
        <v>0</v>
      </c>
      <c r="K6">
        <f>COUNTIF(K7:K50,"&gt;=255")</f>
        <v>0</v>
      </c>
      <c r="L6">
        <f>COUNTIF(L7:L50,"&gt;=170")</f>
        <v>0</v>
      </c>
      <c r="M6">
        <f>COUNTIF(M7:M50,"&gt;=270")</f>
        <v>0</v>
      </c>
      <c r="N6">
        <f>COUNTIF(N7:N50,"&gt;=255")</f>
        <v>0</v>
      </c>
      <c r="O6">
        <f>COUNTIF(O7:O50,"&gt;=170")</f>
        <v>0</v>
      </c>
      <c r="P6">
        <f>COUNTIF(P7:P50,"&gt;=270")</f>
        <v>0</v>
      </c>
      <c r="Q6">
        <f>COUNTIF(Q7:Q50,"&gt;=255")</f>
        <v>0</v>
      </c>
      <c r="R6">
        <f>COUNTIF(R7:R50,"&gt;=170")</f>
        <v>0</v>
      </c>
    </row>
    <row r="7" ht="19.9" customHeight="1">
      <c r="A7">
        <v>1</v>
      </c>
      <c r="B7" t="str">
        <v>电商2601</v>
      </c>
      <c r="C7" t="str">
        <v>0302260101</v>
      </c>
      <c r="D7" t="str">
        <v>边熙雅</v>
      </c>
      <c r="E7" t="str">
        <v>女</v>
      </c>
      <c r="T7">
        <f>IF(NUMBERVALUE(F7)&gt;=90,13,0)+IF(NUMBERVALUE(G7)=100,13,0)+IF(NUMBERVALUE(H7)=100,4,0)+IF(NUMBERVALUE(I7)=100,4,0)+IF(NUMBERVALUE(J7)&gt;=270,13,0)+IF(NUMBERVALUE(K7)&gt;=255,4,0)+IF(NUMBERVALUE(L7)&gt;=170,4,0)+IF(NUMBERVALUE(M7)&gt;=270,13,0)+IF(NUMBERVALUE(N7)&gt;=255,4,0)+IF(NUMBERVALUE(O7)&gt;=170,4,0)+IF(NUMBERVALUE(P7)&gt;=270,13,0)+IF(NUMBERVALUE(Q7)&gt;=255,4,0)+IF(NUMBERVALUE(R7)&gt;=170,4,0)+NUMBERVALUE(S7)</f>
        <v>0</v>
      </c>
    </row>
    <row r="8" ht="19.9" customHeight="1">
      <c r="A8">
        <v>2</v>
      </c>
      <c r="B8" t="str">
        <v>电商2601</v>
      </c>
      <c r="C8" t="str">
        <v>0302260102</v>
      </c>
      <c r="D8" t="str">
        <v>陈舒</v>
      </c>
      <c r="E8" t="str">
        <v>女</v>
      </c>
      <c r="T8">
        <f>IF(NUMBERVALUE(F8)&gt;=90,13,0)+IF(NUMBERVALUE(G8)=100,13,0)+IF(NUMBERVALUE(H8)=100,4,0)+IF(NUMBERVALUE(I8)=100,4,0)+IF(NUMBERVALUE(J8)&gt;=270,13,0)+IF(NUMBERVALUE(K8)&gt;=255,4,0)+IF(NUMBERVALUE(L8)&gt;=170,4,0)+IF(NUMBERVALUE(M8)&gt;=270,13,0)+IF(NUMBERVALUE(N8)&gt;=255,4,0)+IF(NUMBERVALUE(O8)&gt;=170,4,0)+IF(NUMBERVALUE(P8)&gt;=270,13,0)+IF(NUMBERVALUE(Q8)&gt;=255,4,0)+IF(NUMBERVALUE(R8)&gt;=170,4,0)+NUMBERVALUE(S8)</f>
        <v>0</v>
      </c>
    </row>
    <row r="9" ht="19.9" customHeight="1">
      <c r="A9">
        <v>3</v>
      </c>
      <c r="B9" t="str">
        <v>电商2601</v>
      </c>
      <c r="C9" t="str">
        <v>0302260103</v>
      </c>
      <c r="D9" t="str">
        <v>董紫怡</v>
      </c>
      <c r="E9" t="str">
        <v>女</v>
      </c>
      <c r="T9">
        <f>IF(NUMBERVALUE(F9)&gt;=90,13,0)+IF(NUMBERVALUE(G9)=100,13,0)+IF(NUMBERVALUE(H9)=100,4,0)+IF(NUMBERVALUE(I9)=100,4,0)+IF(NUMBERVALUE(J9)&gt;=270,13,0)+IF(NUMBERVALUE(K9)&gt;=255,4,0)+IF(NUMBERVALUE(L9)&gt;=170,4,0)+IF(NUMBERVALUE(M9)&gt;=270,13,0)+IF(NUMBERVALUE(N9)&gt;=255,4,0)+IF(NUMBERVALUE(O9)&gt;=170,4,0)+IF(NUMBERVALUE(P9)&gt;=270,13,0)+IF(NUMBERVALUE(Q9)&gt;=255,4,0)+IF(NUMBERVALUE(R9)&gt;=170,4,0)+NUMBERVALUE(S9)</f>
        <v>0</v>
      </c>
    </row>
    <row r="10" ht="19.9" customHeight="1">
      <c r="A10">
        <v>4</v>
      </c>
      <c r="B10" t="str">
        <v>电商2601</v>
      </c>
      <c r="C10" t="str">
        <v>0302260104</v>
      </c>
      <c r="D10" t="str">
        <v>杜梦婷</v>
      </c>
      <c r="E10" t="str">
        <v>女</v>
      </c>
      <c r="T10">
        <f>IF(NUMBERVALUE(F10)&gt;=90,13,0)+IF(NUMBERVALUE(G10)=100,13,0)+IF(NUMBERVALUE(H10)=100,4,0)+IF(NUMBERVALUE(I10)=100,4,0)+IF(NUMBERVALUE(J10)&gt;=270,13,0)+IF(NUMBERVALUE(K10)&gt;=255,4,0)+IF(NUMBERVALUE(L10)&gt;=170,4,0)+IF(NUMBERVALUE(M10)&gt;=270,13,0)+IF(NUMBERVALUE(N10)&gt;=255,4,0)+IF(NUMBERVALUE(O10)&gt;=170,4,0)+IF(NUMBERVALUE(P10)&gt;=270,13,0)+IF(NUMBERVALUE(Q10)&gt;=255,4,0)+IF(NUMBERVALUE(R10)&gt;=170,4,0)+NUMBERVALUE(S10)</f>
        <v>0</v>
      </c>
    </row>
    <row r="11" ht="19.9" customHeight="1">
      <c r="A11">
        <v>5</v>
      </c>
      <c r="B11" t="str">
        <v>电商2601</v>
      </c>
      <c r="C11" t="str">
        <v>0302260105</v>
      </c>
      <c r="D11" t="str">
        <v>龚金培</v>
      </c>
      <c r="E11" t="str">
        <v>女</v>
      </c>
      <c r="G11">
        <v>100</v>
      </c>
      <c r="T11">
        <f>IF(NUMBERVALUE(F11)&gt;=90,13,0)+IF(NUMBERVALUE(G11)=100,13,0)+IF(NUMBERVALUE(H11)=100,4,0)+IF(NUMBERVALUE(I11)=100,4,0)+IF(NUMBERVALUE(J11)&gt;=270,13,0)+IF(NUMBERVALUE(K11)&gt;=255,4,0)+IF(NUMBERVALUE(L11)&gt;=170,4,0)+IF(NUMBERVALUE(M11)&gt;=270,13,0)+IF(NUMBERVALUE(N11)&gt;=255,4,0)+IF(NUMBERVALUE(O11)&gt;=170,4,0)+IF(NUMBERVALUE(P11)&gt;=270,13,0)+IF(NUMBERVALUE(Q11)&gt;=255,4,0)+IF(NUMBERVALUE(R11)&gt;=170,4,0)+NUMBERVALUE(S11)</f>
        <v>13</v>
      </c>
    </row>
    <row r="12" ht="19.9" customHeight="1">
      <c r="A12">
        <v>6</v>
      </c>
      <c r="B12" t="str">
        <v>电商2601</v>
      </c>
      <c r="C12" t="str">
        <v>0302260106</v>
      </c>
      <c r="D12" t="str">
        <v>韩暄</v>
      </c>
      <c r="E12" t="str">
        <v>女</v>
      </c>
      <c r="G12">
        <v>100</v>
      </c>
      <c r="T12">
        <f>IF(NUMBERVALUE(F12)&gt;=90,13,0)+IF(NUMBERVALUE(G12)=100,13,0)+IF(NUMBERVALUE(H12)=100,4,0)+IF(NUMBERVALUE(I12)=100,4,0)+IF(NUMBERVALUE(J12)&gt;=270,13,0)+IF(NUMBERVALUE(K12)&gt;=255,4,0)+IF(NUMBERVALUE(L12)&gt;=170,4,0)+IF(NUMBERVALUE(M12)&gt;=270,13,0)+IF(NUMBERVALUE(N12)&gt;=255,4,0)+IF(NUMBERVALUE(O12)&gt;=170,4,0)+IF(NUMBERVALUE(P12)&gt;=270,13,0)+IF(NUMBERVALUE(Q12)&gt;=255,4,0)+IF(NUMBERVALUE(R12)&gt;=170,4,0)+NUMBERVALUE(S12)</f>
        <v>13</v>
      </c>
    </row>
    <row r="13" ht="19.9" customHeight="1">
      <c r="A13">
        <v>7</v>
      </c>
      <c r="B13" t="str">
        <v>电商2601</v>
      </c>
      <c r="C13" t="str">
        <v>0302260107</v>
      </c>
      <c r="D13" t="str">
        <v>何越洋</v>
      </c>
      <c r="E13" t="str">
        <v>女</v>
      </c>
      <c r="T13">
        <f>IF(NUMBERVALUE(F13)&gt;=90,13,0)+IF(NUMBERVALUE(G13)=100,13,0)+IF(NUMBERVALUE(H13)=100,4,0)+IF(NUMBERVALUE(I13)=100,4,0)+IF(NUMBERVALUE(J13)&gt;=270,13,0)+IF(NUMBERVALUE(K13)&gt;=255,4,0)+IF(NUMBERVALUE(L13)&gt;=170,4,0)+IF(NUMBERVALUE(M13)&gt;=270,13,0)+IF(NUMBERVALUE(N13)&gt;=255,4,0)+IF(NUMBERVALUE(O13)&gt;=170,4,0)+IF(NUMBERVALUE(P13)&gt;=270,13,0)+IF(NUMBERVALUE(Q13)&gt;=255,4,0)+IF(NUMBERVALUE(R13)&gt;=170,4,0)+NUMBERVALUE(S13)</f>
        <v>0</v>
      </c>
    </row>
    <row r="14" ht="19.9" customHeight="1">
      <c r="A14">
        <v>8</v>
      </c>
      <c r="B14" t="str">
        <v>电商2601</v>
      </c>
      <c r="C14" t="str">
        <v>0302260108</v>
      </c>
      <c r="D14" t="str">
        <v>黄馨蕊</v>
      </c>
      <c r="E14" t="str">
        <v>女</v>
      </c>
      <c r="T14">
        <f>IF(NUMBERVALUE(F14)&gt;=90,13,0)+IF(NUMBERVALUE(G14)=100,13,0)+IF(NUMBERVALUE(H14)=100,4,0)+IF(NUMBERVALUE(I14)=100,4,0)+IF(NUMBERVALUE(J14)&gt;=270,13,0)+IF(NUMBERVALUE(K14)&gt;=255,4,0)+IF(NUMBERVALUE(L14)&gt;=170,4,0)+IF(NUMBERVALUE(M14)&gt;=270,13,0)+IF(NUMBERVALUE(N14)&gt;=255,4,0)+IF(NUMBERVALUE(O14)&gt;=170,4,0)+IF(NUMBERVALUE(P14)&gt;=270,13,0)+IF(NUMBERVALUE(Q14)&gt;=255,4,0)+IF(NUMBERVALUE(R14)&gt;=170,4,0)+NUMBERVALUE(S14)</f>
        <v>0</v>
      </c>
    </row>
    <row r="15" ht="19.9" customHeight="1">
      <c r="A15">
        <v>9</v>
      </c>
      <c r="B15" t="str">
        <v>电商2601</v>
      </c>
      <c r="C15" t="str">
        <v>0302260109</v>
      </c>
      <c r="D15" t="str">
        <v>金诗淼</v>
      </c>
      <c r="E15" t="str">
        <v>女</v>
      </c>
      <c r="T15">
        <f>IF(NUMBERVALUE(F15)&gt;=90,13,0)+IF(NUMBERVALUE(G15)=100,13,0)+IF(NUMBERVALUE(H15)=100,4,0)+IF(NUMBERVALUE(I15)=100,4,0)+IF(NUMBERVALUE(J15)&gt;=270,13,0)+IF(NUMBERVALUE(K15)&gt;=255,4,0)+IF(NUMBERVALUE(L15)&gt;=170,4,0)+IF(NUMBERVALUE(M15)&gt;=270,13,0)+IF(NUMBERVALUE(N15)&gt;=255,4,0)+IF(NUMBERVALUE(O15)&gt;=170,4,0)+IF(NUMBERVALUE(P15)&gt;=270,13,0)+IF(NUMBERVALUE(Q15)&gt;=255,4,0)+IF(NUMBERVALUE(R15)&gt;=170,4,0)+NUMBERVALUE(S15)</f>
        <v>0</v>
      </c>
    </row>
    <row r="16" ht="19.9" customHeight="1">
      <c r="A16">
        <v>10</v>
      </c>
      <c r="B16" t="str">
        <v>电商2601</v>
      </c>
      <c r="C16" t="str">
        <v>0302260110</v>
      </c>
      <c r="D16" t="str">
        <v>李佳露</v>
      </c>
      <c r="E16" t="str">
        <v>女</v>
      </c>
      <c r="T16">
        <f>IF(NUMBERVALUE(F16)&gt;=90,13,0)+IF(NUMBERVALUE(G16)=100,13,0)+IF(NUMBERVALUE(H16)=100,4,0)+IF(NUMBERVALUE(I16)=100,4,0)+IF(NUMBERVALUE(J16)&gt;=270,13,0)+IF(NUMBERVALUE(K16)&gt;=255,4,0)+IF(NUMBERVALUE(L16)&gt;=170,4,0)+IF(NUMBERVALUE(M16)&gt;=270,13,0)+IF(NUMBERVALUE(N16)&gt;=255,4,0)+IF(NUMBERVALUE(O16)&gt;=170,4,0)+IF(NUMBERVALUE(P16)&gt;=270,13,0)+IF(NUMBERVALUE(Q16)&gt;=255,4,0)+IF(NUMBERVALUE(R16)&gt;=170,4,0)+NUMBERVALUE(S16)</f>
        <v>0</v>
      </c>
    </row>
    <row r="17" ht="19.9" customHeight="1">
      <c r="A17">
        <v>11</v>
      </c>
      <c r="B17" t="str">
        <v>电商2601</v>
      </c>
      <c r="C17" t="str">
        <v>0302260111</v>
      </c>
      <c r="D17" t="str">
        <v>李佳薇</v>
      </c>
      <c r="E17" t="str">
        <v>女</v>
      </c>
      <c r="T17">
        <f>IF(NUMBERVALUE(F17)&gt;=90,13,0)+IF(NUMBERVALUE(G17)=100,13,0)+IF(NUMBERVALUE(H17)=100,4,0)+IF(NUMBERVALUE(I17)=100,4,0)+IF(NUMBERVALUE(J17)&gt;=270,13,0)+IF(NUMBERVALUE(K17)&gt;=255,4,0)+IF(NUMBERVALUE(L17)&gt;=170,4,0)+IF(NUMBERVALUE(M17)&gt;=270,13,0)+IF(NUMBERVALUE(N17)&gt;=255,4,0)+IF(NUMBERVALUE(O17)&gt;=170,4,0)+IF(NUMBERVALUE(P17)&gt;=270,13,0)+IF(NUMBERVALUE(Q17)&gt;=255,4,0)+IF(NUMBERVALUE(R17)&gt;=170,4,0)+NUMBERVALUE(S17)</f>
        <v>0</v>
      </c>
    </row>
    <row r="18" ht="19.9" customHeight="1">
      <c r="A18">
        <v>12</v>
      </c>
      <c r="B18" t="str">
        <v>电商2601</v>
      </c>
      <c r="C18" t="str">
        <v>0302260112</v>
      </c>
      <c r="D18" t="str">
        <v>李硕婵</v>
      </c>
      <c r="E18" t="str">
        <v>女</v>
      </c>
      <c r="G18">
        <v>100</v>
      </c>
      <c r="T18">
        <f>IF(NUMBERVALUE(F18)&gt;=90,13,0)+IF(NUMBERVALUE(G18)=100,13,0)+IF(NUMBERVALUE(H18)=100,4,0)+IF(NUMBERVALUE(I18)=100,4,0)+IF(NUMBERVALUE(J18)&gt;=270,13,0)+IF(NUMBERVALUE(K18)&gt;=255,4,0)+IF(NUMBERVALUE(L18)&gt;=170,4,0)+IF(NUMBERVALUE(M18)&gt;=270,13,0)+IF(NUMBERVALUE(N18)&gt;=255,4,0)+IF(NUMBERVALUE(O18)&gt;=170,4,0)+IF(NUMBERVALUE(P18)&gt;=270,13,0)+IF(NUMBERVALUE(Q18)&gt;=255,4,0)+IF(NUMBERVALUE(R18)&gt;=170,4,0)+NUMBERVALUE(S18)</f>
        <v>13</v>
      </c>
    </row>
    <row r="19" ht="19.9" customHeight="1">
      <c r="A19">
        <v>13</v>
      </c>
      <c r="B19" t="str">
        <v>电商2601</v>
      </c>
      <c r="C19" t="str">
        <v>0302260113</v>
      </c>
      <c r="D19" t="str">
        <v>李香君</v>
      </c>
      <c r="E19" t="str">
        <v>女</v>
      </c>
      <c r="G19">
        <v>100</v>
      </c>
      <c r="T19">
        <f>IF(NUMBERVALUE(F19)&gt;=90,13,0)+IF(NUMBERVALUE(G19)=100,13,0)+IF(NUMBERVALUE(H19)=100,4,0)+IF(NUMBERVALUE(I19)=100,4,0)+IF(NUMBERVALUE(J19)&gt;=270,13,0)+IF(NUMBERVALUE(K19)&gt;=255,4,0)+IF(NUMBERVALUE(L19)&gt;=170,4,0)+IF(NUMBERVALUE(M19)&gt;=270,13,0)+IF(NUMBERVALUE(N19)&gt;=255,4,0)+IF(NUMBERVALUE(O19)&gt;=170,4,0)+IF(NUMBERVALUE(P19)&gt;=270,13,0)+IF(NUMBERVALUE(Q19)&gt;=255,4,0)+IF(NUMBERVALUE(R19)&gt;=170,4,0)+NUMBERVALUE(S19)</f>
        <v>13</v>
      </c>
    </row>
    <row r="20" ht="19.9" customHeight="1">
      <c r="A20">
        <v>14</v>
      </c>
      <c r="B20" t="str">
        <v>电商2601</v>
      </c>
      <c r="C20" t="str">
        <v>0302260114</v>
      </c>
      <c r="D20" t="str">
        <v>刘庆晗</v>
      </c>
      <c r="E20" t="str">
        <v>女</v>
      </c>
      <c r="T20">
        <f>IF(NUMBERVALUE(F20)&gt;=90,13,0)+IF(NUMBERVALUE(G20)=100,13,0)+IF(NUMBERVALUE(H20)=100,4,0)+IF(NUMBERVALUE(I20)=100,4,0)+IF(NUMBERVALUE(J20)&gt;=270,13,0)+IF(NUMBERVALUE(K20)&gt;=255,4,0)+IF(NUMBERVALUE(L20)&gt;=170,4,0)+IF(NUMBERVALUE(M20)&gt;=270,13,0)+IF(NUMBERVALUE(N20)&gt;=255,4,0)+IF(NUMBERVALUE(O20)&gt;=170,4,0)+IF(NUMBERVALUE(P20)&gt;=270,13,0)+IF(NUMBERVALUE(Q20)&gt;=255,4,0)+IF(NUMBERVALUE(R20)&gt;=170,4,0)+NUMBERVALUE(S20)</f>
        <v>0</v>
      </c>
    </row>
    <row r="21" ht="19.9" customHeight="1">
      <c r="A21">
        <v>15</v>
      </c>
      <c r="B21" t="str">
        <v>电商2601</v>
      </c>
      <c r="C21" t="str">
        <v>0302260115</v>
      </c>
      <c r="D21" t="str">
        <v>刘思琪</v>
      </c>
      <c r="E21" t="str">
        <v>女</v>
      </c>
      <c r="T21">
        <f>IF(NUMBERVALUE(F21)&gt;=90,13,0)+IF(NUMBERVALUE(G21)=100,13,0)+IF(NUMBERVALUE(H21)=100,4,0)+IF(NUMBERVALUE(I21)=100,4,0)+IF(NUMBERVALUE(J21)&gt;=270,13,0)+IF(NUMBERVALUE(K21)&gt;=255,4,0)+IF(NUMBERVALUE(L21)&gt;=170,4,0)+IF(NUMBERVALUE(M21)&gt;=270,13,0)+IF(NUMBERVALUE(N21)&gt;=255,4,0)+IF(NUMBERVALUE(O21)&gt;=170,4,0)+IF(NUMBERVALUE(P21)&gt;=270,13,0)+IF(NUMBERVALUE(Q21)&gt;=255,4,0)+IF(NUMBERVALUE(R21)&gt;=170,4,0)+NUMBERVALUE(S21)</f>
        <v>0</v>
      </c>
    </row>
    <row r="22" ht="19.9" customHeight="1">
      <c r="A22">
        <v>16</v>
      </c>
      <c r="B22" t="str">
        <v>电商2601</v>
      </c>
      <c r="C22" t="str">
        <v>0302260116</v>
      </c>
      <c r="D22" t="str">
        <v>刘宥琪</v>
      </c>
      <c r="E22" t="str">
        <v>女</v>
      </c>
      <c r="T22">
        <f>IF(NUMBERVALUE(F22)&gt;=90,13,0)+IF(NUMBERVALUE(G22)=100,13,0)+IF(NUMBERVALUE(H22)=100,4,0)+IF(NUMBERVALUE(I22)=100,4,0)+IF(NUMBERVALUE(J22)&gt;=270,13,0)+IF(NUMBERVALUE(K22)&gt;=255,4,0)+IF(NUMBERVALUE(L22)&gt;=170,4,0)+IF(NUMBERVALUE(M22)&gt;=270,13,0)+IF(NUMBERVALUE(N22)&gt;=255,4,0)+IF(NUMBERVALUE(O22)&gt;=170,4,0)+IF(NUMBERVALUE(P22)&gt;=270,13,0)+IF(NUMBERVALUE(Q22)&gt;=255,4,0)+IF(NUMBERVALUE(R22)&gt;=170,4,0)+NUMBERVALUE(S22)</f>
        <v>0</v>
      </c>
    </row>
    <row r="23" ht="19.9" customHeight="1">
      <c r="A23">
        <v>17</v>
      </c>
      <c r="B23" t="str">
        <v>电商2601</v>
      </c>
      <c r="C23" t="str">
        <v>0302260117</v>
      </c>
      <c r="D23" t="str">
        <v>罗永凤</v>
      </c>
      <c r="E23" t="str">
        <v>女</v>
      </c>
      <c r="T23">
        <f>IF(NUMBERVALUE(F23)&gt;=90,13,0)+IF(NUMBERVALUE(G23)=100,13,0)+IF(NUMBERVALUE(H23)=100,4,0)+IF(NUMBERVALUE(I23)=100,4,0)+IF(NUMBERVALUE(J23)&gt;=270,13,0)+IF(NUMBERVALUE(K23)&gt;=255,4,0)+IF(NUMBERVALUE(L23)&gt;=170,4,0)+IF(NUMBERVALUE(M23)&gt;=270,13,0)+IF(NUMBERVALUE(N23)&gt;=255,4,0)+IF(NUMBERVALUE(O23)&gt;=170,4,0)+IF(NUMBERVALUE(P23)&gt;=270,13,0)+IF(NUMBERVALUE(Q23)&gt;=255,4,0)+IF(NUMBERVALUE(R23)&gt;=170,4,0)+NUMBERVALUE(S23)</f>
        <v>0</v>
      </c>
    </row>
    <row r="24" ht="19.9" customHeight="1">
      <c r="A24">
        <v>18</v>
      </c>
      <c r="B24" t="str">
        <v>电商2601</v>
      </c>
      <c r="C24" t="str">
        <v>0302260118</v>
      </c>
      <c r="D24" t="str">
        <v>吕馨瑜</v>
      </c>
      <c r="E24" t="str">
        <v>女</v>
      </c>
      <c r="T24">
        <f>IF(NUMBERVALUE(F24)&gt;=90,13,0)+IF(NUMBERVALUE(G24)=100,13,0)+IF(NUMBERVALUE(H24)=100,4,0)+IF(NUMBERVALUE(I24)=100,4,0)+IF(NUMBERVALUE(J24)&gt;=270,13,0)+IF(NUMBERVALUE(K24)&gt;=255,4,0)+IF(NUMBERVALUE(L24)&gt;=170,4,0)+IF(NUMBERVALUE(M24)&gt;=270,13,0)+IF(NUMBERVALUE(N24)&gt;=255,4,0)+IF(NUMBERVALUE(O24)&gt;=170,4,0)+IF(NUMBERVALUE(P24)&gt;=270,13,0)+IF(NUMBERVALUE(Q24)&gt;=255,4,0)+IF(NUMBERVALUE(R24)&gt;=170,4,0)+NUMBERVALUE(S24)</f>
        <v>0</v>
      </c>
    </row>
    <row r="25" ht="19.9" customHeight="1">
      <c r="A25">
        <v>19</v>
      </c>
      <c r="B25" t="str">
        <v>电商2601</v>
      </c>
      <c r="C25" t="str">
        <v>0302260119</v>
      </c>
      <c r="D25" t="str">
        <v>马雅娴</v>
      </c>
      <c r="E25" t="str">
        <v>女</v>
      </c>
      <c r="T25">
        <f>IF(NUMBERVALUE(F25)&gt;=90,13,0)+IF(NUMBERVALUE(G25)=100,13,0)+IF(NUMBERVALUE(H25)=100,4,0)+IF(NUMBERVALUE(I25)=100,4,0)+IF(NUMBERVALUE(J25)&gt;=270,13,0)+IF(NUMBERVALUE(K25)&gt;=255,4,0)+IF(NUMBERVALUE(L25)&gt;=170,4,0)+IF(NUMBERVALUE(M25)&gt;=270,13,0)+IF(NUMBERVALUE(N25)&gt;=255,4,0)+IF(NUMBERVALUE(O25)&gt;=170,4,0)+IF(NUMBERVALUE(P25)&gt;=270,13,0)+IF(NUMBERVALUE(Q25)&gt;=255,4,0)+IF(NUMBERVALUE(R25)&gt;=170,4,0)+NUMBERVALUE(S25)</f>
        <v>0</v>
      </c>
    </row>
    <row r="26" ht="22.600000000000005" customHeight="1">
      <c r="A26">
        <v>20</v>
      </c>
      <c r="B26" t="str">
        <v>电商2601</v>
      </c>
      <c r="C26" t="str">
        <v>0302260120</v>
      </c>
      <c r="D26" t="str">
        <v>娜伊莱·吐尔洪</v>
      </c>
      <c r="E26" t="str">
        <v>女</v>
      </c>
      <c r="G26">
        <v>100</v>
      </c>
      <c r="T26">
        <f>IF(NUMBERVALUE(F26)&gt;=90,13,0)+IF(NUMBERVALUE(G26)=100,13,0)+IF(NUMBERVALUE(H26)=100,4,0)+IF(NUMBERVALUE(I26)=100,4,0)+IF(NUMBERVALUE(J26)&gt;=270,13,0)+IF(NUMBERVALUE(K26)&gt;=255,4,0)+IF(NUMBERVALUE(L26)&gt;=170,4,0)+IF(NUMBERVALUE(M26)&gt;=270,13,0)+IF(NUMBERVALUE(N26)&gt;=255,4,0)+IF(NUMBERVALUE(O26)&gt;=170,4,0)+IF(NUMBERVALUE(P26)&gt;=270,13,0)+IF(NUMBERVALUE(Q26)&gt;=255,4,0)+IF(NUMBERVALUE(R26)&gt;=170,4,0)+NUMBERVALUE(S26)</f>
        <v>13</v>
      </c>
    </row>
    <row r="27" ht="19.9" customHeight="1">
      <c r="A27">
        <v>21</v>
      </c>
      <c r="B27" t="str">
        <v>电商2601</v>
      </c>
      <c r="C27" t="str">
        <v>0302260121</v>
      </c>
      <c r="D27" t="str">
        <v>唐梓鑫</v>
      </c>
      <c r="E27" t="str">
        <v>女</v>
      </c>
      <c r="G27">
        <v>100</v>
      </c>
      <c r="T27">
        <f>IF(NUMBERVALUE(F27)&gt;=90,13,0)+IF(NUMBERVALUE(G27)=100,13,0)+IF(NUMBERVALUE(H27)=100,4,0)+IF(NUMBERVALUE(I27)=100,4,0)+IF(NUMBERVALUE(J27)&gt;=270,13,0)+IF(NUMBERVALUE(K27)&gt;=255,4,0)+IF(NUMBERVALUE(L27)&gt;=170,4,0)+IF(NUMBERVALUE(M27)&gt;=270,13,0)+IF(NUMBERVALUE(N27)&gt;=255,4,0)+IF(NUMBERVALUE(O27)&gt;=170,4,0)+IF(NUMBERVALUE(P27)&gt;=270,13,0)+IF(NUMBERVALUE(Q27)&gt;=255,4,0)+IF(NUMBERVALUE(R27)&gt;=170,4,0)+NUMBERVALUE(S27)</f>
        <v>13</v>
      </c>
    </row>
    <row r="28" ht="19.9" customHeight="1">
      <c r="A28">
        <v>22</v>
      </c>
      <c r="B28" t="str">
        <v>电商2601</v>
      </c>
      <c r="C28" t="str">
        <v>0302260122</v>
      </c>
      <c r="D28" t="str">
        <v>王美懿</v>
      </c>
      <c r="E28" t="str">
        <v>女</v>
      </c>
      <c r="T28">
        <f>IF(NUMBERVALUE(F28)&gt;=90,13,0)+IF(NUMBERVALUE(G28)=100,13,0)+IF(NUMBERVALUE(H28)=100,4,0)+IF(NUMBERVALUE(I28)=100,4,0)+IF(NUMBERVALUE(J28)&gt;=270,13,0)+IF(NUMBERVALUE(K28)&gt;=255,4,0)+IF(NUMBERVALUE(L28)&gt;=170,4,0)+IF(NUMBERVALUE(M28)&gt;=270,13,0)+IF(NUMBERVALUE(N28)&gt;=255,4,0)+IF(NUMBERVALUE(O28)&gt;=170,4,0)+IF(NUMBERVALUE(P28)&gt;=270,13,0)+IF(NUMBERVALUE(Q28)&gt;=255,4,0)+IF(NUMBERVALUE(R28)&gt;=170,4,0)+NUMBERVALUE(S28)</f>
        <v>0</v>
      </c>
    </row>
    <row r="29" ht="19.9" customHeight="1">
      <c r="A29">
        <v>23</v>
      </c>
      <c r="B29" t="str">
        <v>电商2601</v>
      </c>
      <c r="C29" t="str">
        <v>0302260123</v>
      </c>
      <c r="D29" t="str">
        <v>王昕怡</v>
      </c>
      <c r="E29" t="str">
        <v>女</v>
      </c>
      <c r="T29">
        <f>IF(NUMBERVALUE(F29)&gt;=90,13,0)+IF(NUMBERVALUE(G29)=100,13,0)+IF(NUMBERVALUE(H29)=100,4,0)+IF(NUMBERVALUE(I29)=100,4,0)+IF(NUMBERVALUE(J29)&gt;=270,13,0)+IF(NUMBERVALUE(K29)&gt;=255,4,0)+IF(NUMBERVALUE(L29)&gt;=170,4,0)+IF(NUMBERVALUE(M29)&gt;=270,13,0)+IF(NUMBERVALUE(N29)&gt;=255,4,0)+IF(NUMBERVALUE(O29)&gt;=170,4,0)+IF(NUMBERVALUE(P29)&gt;=270,13,0)+IF(NUMBERVALUE(Q29)&gt;=255,4,0)+IF(NUMBERVALUE(R29)&gt;=170,4,0)+NUMBERVALUE(S29)</f>
        <v>0</v>
      </c>
    </row>
    <row r="30" ht="19.9" customHeight="1">
      <c r="A30">
        <v>24</v>
      </c>
      <c r="B30" t="str">
        <v>电商2601</v>
      </c>
      <c r="C30" t="str">
        <v>0302260124</v>
      </c>
      <c r="D30" t="str">
        <v>王玉莹</v>
      </c>
      <c r="E30" t="str">
        <v>女</v>
      </c>
      <c r="T30">
        <f>IF(NUMBERVALUE(F30)&gt;=90,13,0)+IF(NUMBERVALUE(G30)=100,13,0)+IF(NUMBERVALUE(H30)=100,4,0)+IF(NUMBERVALUE(I30)=100,4,0)+IF(NUMBERVALUE(J30)&gt;=270,13,0)+IF(NUMBERVALUE(K30)&gt;=255,4,0)+IF(NUMBERVALUE(L30)&gt;=170,4,0)+IF(NUMBERVALUE(M30)&gt;=270,13,0)+IF(NUMBERVALUE(N30)&gt;=255,4,0)+IF(NUMBERVALUE(O30)&gt;=170,4,0)+IF(NUMBERVALUE(P30)&gt;=270,13,0)+IF(NUMBERVALUE(Q30)&gt;=255,4,0)+IF(NUMBERVALUE(R30)&gt;=170,4,0)+NUMBERVALUE(S30)</f>
        <v>0</v>
      </c>
    </row>
    <row r="31" ht="19.9" customHeight="1">
      <c r="A31">
        <v>25</v>
      </c>
      <c r="B31" t="str">
        <v>电商2601</v>
      </c>
      <c r="C31" t="str">
        <v>0302260125</v>
      </c>
      <c r="D31" t="str">
        <v>杨圣博</v>
      </c>
      <c r="E31" t="str">
        <v>女</v>
      </c>
      <c r="T31">
        <f>IF(NUMBERVALUE(F31)&gt;=90,13,0)+IF(NUMBERVALUE(G31)=100,13,0)+IF(NUMBERVALUE(H31)=100,4,0)+IF(NUMBERVALUE(I31)=100,4,0)+IF(NUMBERVALUE(J31)&gt;=270,13,0)+IF(NUMBERVALUE(K31)&gt;=255,4,0)+IF(NUMBERVALUE(L31)&gt;=170,4,0)+IF(NUMBERVALUE(M31)&gt;=270,13,0)+IF(NUMBERVALUE(N31)&gt;=255,4,0)+IF(NUMBERVALUE(O31)&gt;=170,4,0)+IF(NUMBERVALUE(P31)&gt;=270,13,0)+IF(NUMBERVALUE(Q31)&gt;=255,4,0)+IF(NUMBERVALUE(R31)&gt;=170,4,0)+NUMBERVALUE(S31)</f>
        <v>0</v>
      </c>
    </row>
    <row r="32" ht="19.9" customHeight="1">
      <c r="A32">
        <v>26</v>
      </c>
      <c r="B32" t="str">
        <v>电商2601</v>
      </c>
      <c r="C32" t="str">
        <v>0302260126</v>
      </c>
      <c r="D32" t="str">
        <v>杨志颖</v>
      </c>
      <c r="E32" t="str">
        <v>女</v>
      </c>
      <c r="T32">
        <f>IF(NUMBERVALUE(F32)&gt;=90,13,0)+IF(NUMBERVALUE(G32)=100,13,0)+IF(NUMBERVALUE(H32)=100,4,0)+IF(NUMBERVALUE(I32)=100,4,0)+IF(NUMBERVALUE(J32)&gt;=270,13,0)+IF(NUMBERVALUE(K32)&gt;=255,4,0)+IF(NUMBERVALUE(L32)&gt;=170,4,0)+IF(NUMBERVALUE(M32)&gt;=270,13,0)+IF(NUMBERVALUE(N32)&gt;=255,4,0)+IF(NUMBERVALUE(O32)&gt;=170,4,0)+IF(NUMBERVALUE(P32)&gt;=270,13,0)+IF(NUMBERVALUE(Q32)&gt;=255,4,0)+IF(NUMBERVALUE(R32)&gt;=170,4,0)+NUMBERVALUE(S32)</f>
        <v>0</v>
      </c>
    </row>
    <row r="33" ht="19.9" customHeight="1">
      <c r="A33">
        <v>27</v>
      </c>
      <c r="B33" t="str">
        <v>电商2601</v>
      </c>
      <c r="C33" t="str">
        <v>0302260127</v>
      </c>
      <c r="D33" t="str">
        <v>叶佳琪</v>
      </c>
      <c r="E33" t="str">
        <v>女</v>
      </c>
      <c r="T33">
        <f>IF(NUMBERVALUE(F33)&gt;=90,13,0)+IF(NUMBERVALUE(G33)=100,13,0)+IF(NUMBERVALUE(H33)=100,4,0)+IF(NUMBERVALUE(I33)=100,4,0)+IF(NUMBERVALUE(J33)&gt;=270,13,0)+IF(NUMBERVALUE(K33)&gt;=255,4,0)+IF(NUMBERVALUE(L33)&gt;=170,4,0)+IF(NUMBERVALUE(M33)&gt;=270,13,0)+IF(NUMBERVALUE(N33)&gt;=255,4,0)+IF(NUMBERVALUE(O33)&gt;=170,4,0)+IF(NUMBERVALUE(P33)&gt;=270,13,0)+IF(NUMBERVALUE(Q33)&gt;=255,4,0)+IF(NUMBERVALUE(R33)&gt;=170,4,0)+NUMBERVALUE(S33)</f>
        <v>0</v>
      </c>
    </row>
    <row r="34" ht="19.9" customHeight="1">
      <c r="A34">
        <v>28</v>
      </c>
      <c r="B34" t="str">
        <v>电商2601</v>
      </c>
      <c r="C34" t="str">
        <v>0302260128</v>
      </c>
      <c r="D34" t="str">
        <v>张然</v>
      </c>
      <c r="E34" t="str">
        <v>女</v>
      </c>
      <c r="T34">
        <f>IF(NUMBERVALUE(F34)&gt;=90,13,0)+IF(NUMBERVALUE(G34)=100,13,0)+IF(NUMBERVALUE(H34)=100,4,0)+IF(NUMBERVALUE(I34)=100,4,0)+IF(NUMBERVALUE(J34)&gt;=270,13,0)+IF(NUMBERVALUE(K34)&gt;=255,4,0)+IF(NUMBERVALUE(L34)&gt;=170,4,0)+IF(NUMBERVALUE(M34)&gt;=270,13,0)+IF(NUMBERVALUE(N34)&gt;=255,4,0)+IF(NUMBERVALUE(O34)&gt;=170,4,0)+IF(NUMBERVALUE(P34)&gt;=270,13,0)+IF(NUMBERVALUE(Q34)&gt;=255,4,0)+IF(NUMBERVALUE(R34)&gt;=170,4,0)+NUMBERVALUE(S34)</f>
        <v>0</v>
      </c>
    </row>
    <row r="35" ht="19.9" customHeight="1">
      <c r="A35">
        <v>29</v>
      </c>
      <c r="B35" t="str">
        <v>电商2601</v>
      </c>
      <c r="C35" t="str">
        <v>0302260129</v>
      </c>
      <c r="D35" t="str">
        <v>张思琪</v>
      </c>
      <c r="E35" t="str">
        <v>女</v>
      </c>
      <c r="G35">
        <v>100</v>
      </c>
      <c r="T35">
        <f>IF(NUMBERVALUE(F35)&gt;=90,13,0)+IF(NUMBERVALUE(G35)=100,13,0)+IF(NUMBERVALUE(H35)=100,4,0)+IF(NUMBERVALUE(I35)=100,4,0)+IF(NUMBERVALUE(J35)&gt;=270,13,0)+IF(NUMBERVALUE(K35)&gt;=255,4,0)+IF(NUMBERVALUE(L35)&gt;=170,4,0)+IF(NUMBERVALUE(M35)&gt;=270,13,0)+IF(NUMBERVALUE(N35)&gt;=255,4,0)+IF(NUMBERVALUE(O35)&gt;=170,4,0)+IF(NUMBERVALUE(P35)&gt;=270,13,0)+IF(NUMBERVALUE(Q35)&gt;=255,4,0)+IF(NUMBERVALUE(R35)&gt;=170,4,0)+NUMBERVALUE(S35)</f>
        <v>13</v>
      </c>
    </row>
    <row r="36" ht="19.9" customHeight="1">
      <c r="A36">
        <v>30</v>
      </c>
      <c r="B36" t="str">
        <v>电商2601</v>
      </c>
      <c r="C36" t="str">
        <v>0302260130</v>
      </c>
      <c r="D36" t="str">
        <v>赵冰冰</v>
      </c>
      <c r="E36" t="str">
        <v>女</v>
      </c>
      <c r="G36">
        <v>100</v>
      </c>
      <c r="T36">
        <f>IF(NUMBERVALUE(F36)&gt;=90,13,0)+IF(NUMBERVALUE(G36)=100,13,0)+IF(NUMBERVALUE(H36)=100,4,0)+IF(NUMBERVALUE(I36)=100,4,0)+IF(NUMBERVALUE(J36)&gt;=270,13,0)+IF(NUMBERVALUE(K36)&gt;=255,4,0)+IF(NUMBERVALUE(L36)&gt;=170,4,0)+IF(NUMBERVALUE(M36)&gt;=270,13,0)+IF(NUMBERVALUE(N36)&gt;=255,4,0)+IF(NUMBERVALUE(O36)&gt;=170,4,0)+IF(NUMBERVALUE(P36)&gt;=270,13,0)+IF(NUMBERVALUE(Q36)&gt;=255,4,0)+IF(NUMBERVALUE(R36)&gt;=170,4,0)+NUMBERVALUE(S36)</f>
        <v>13</v>
      </c>
    </row>
    <row r="37" ht="19.9" customHeight="1">
      <c r="A37">
        <v>31</v>
      </c>
      <c r="B37" t="str">
        <v>电商2601</v>
      </c>
      <c r="C37" t="str">
        <v>0302260131</v>
      </c>
      <c r="D37" t="str">
        <v>赵晓慧</v>
      </c>
      <c r="E37" t="str">
        <v>女</v>
      </c>
      <c r="T37">
        <f>IF(NUMBERVALUE(F37)&gt;=90,13,0)+IF(NUMBERVALUE(G37)=100,13,0)+IF(NUMBERVALUE(H37)=100,4,0)+IF(NUMBERVALUE(I37)=100,4,0)+IF(NUMBERVALUE(J37)&gt;=270,13,0)+IF(NUMBERVALUE(K37)&gt;=255,4,0)+IF(NUMBERVALUE(L37)&gt;=170,4,0)+IF(NUMBERVALUE(M37)&gt;=270,13,0)+IF(NUMBERVALUE(N37)&gt;=255,4,0)+IF(NUMBERVALUE(O37)&gt;=170,4,0)+IF(NUMBERVALUE(P37)&gt;=270,13,0)+IF(NUMBERVALUE(Q37)&gt;=255,4,0)+IF(NUMBERVALUE(R37)&gt;=170,4,0)+NUMBERVALUE(S37)</f>
        <v>0</v>
      </c>
    </row>
    <row r="38" ht="19.9" customHeight="1">
      <c r="A38">
        <v>32</v>
      </c>
      <c r="B38" t="str">
        <v>电商2601</v>
      </c>
      <c r="C38" t="str">
        <v>0302260132</v>
      </c>
      <c r="D38" t="str">
        <v>周文汇</v>
      </c>
      <c r="E38" t="str">
        <v>女</v>
      </c>
      <c r="T38">
        <f>IF(NUMBERVALUE(F38)&gt;=90,13,0)+IF(NUMBERVALUE(G38)=100,13,0)+IF(NUMBERVALUE(H38)=100,4,0)+IF(NUMBERVALUE(I38)=100,4,0)+IF(NUMBERVALUE(J38)&gt;=270,13,0)+IF(NUMBERVALUE(K38)&gt;=255,4,0)+IF(NUMBERVALUE(L38)&gt;=170,4,0)+IF(NUMBERVALUE(M38)&gt;=270,13,0)+IF(NUMBERVALUE(N38)&gt;=255,4,0)+IF(NUMBERVALUE(O38)&gt;=170,4,0)+IF(NUMBERVALUE(P38)&gt;=270,13,0)+IF(NUMBERVALUE(Q38)&gt;=255,4,0)+IF(NUMBERVALUE(R38)&gt;=170,4,0)+NUMBERVALUE(S38)</f>
        <v>0</v>
      </c>
    </row>
    <row r="39" ht="19.9" customHeight="1">
      <c r="A39">
        <v>33</v>
      </c>
      <c r="B39" t="str">
        <v>电商2601</v>
      </c>
      <c r="C39" t="str">
        <v>0302260133</v>
      </c>
      <c r="D39" t="str">
        <v>周亚鑫</v>
      </c>
      <c r="E39" t="str">
        <v>女</v>
      </c>
      <c r="T39">
        <f>IF(NUMBERVALUE(F39)&gt;=90,13,0)+IF(NUMBERVALUE(G39)=100,13,0)+IF(NUMBERVALUE(H39)=100,4,0)+IF(NUMBERVALUE(I39)=100,4,0)+IF(NUMBERVALUE(J39)&gt;=270,13,0)+IF(NUMBERVALUE(K39)&gt;=255,4,0)+IF(NUMBERVALUE(L39)&gt;=170,4,0)+IF(NUMBERVALUE(M39)&gt;=270,13,0)+IF(NUMBERVALUE(N39)&gt;=255,4,0)+IF(NUMBERVALUE(O39)&gt;=170,4,0)+IF(NUMBERVALUE(P39)&gt;=270,13,0)+IF(NUMBERVALUE(Q39)&gt;=255,4,0)+IF(NUMBERVALUE(R39)&gt;=170,4,0)+NUMBERVALUE(S39)</f>
        <v>0</v>
      </c>
    </row>
    <row r="40" ht="19.9" customHeight="1">
      <c r="A40">
        <v>34</v>
      </c>
      <c r="B40" t="str">
        <v>电商2601</v>
      </c>
      <c r="C40" t="str">
        <v>0302260134</v>
      </c>
      <c r="D40" t="str">
        <v>周宇晗</v>
      </c>
      <c r="E40" t="str">
        <v>女</v>
      </c>
      <c r="T40">
        <f>IF(NUMBERVALUE(F40)&gt;=90,13,0)+IF(NUMBERVALUE(G40)=100,13,0)+IF(NUMBERVALUE(H40)=100,4,0)+IF(NUMBERVALUE(I40)=100,4,0)+IF(NUMBERVALUE(J40)&gt;=270,13,0)+IF(NUMBERVALUE(K40)&gt;=255,4,0)+IF(NUMBERVALUE(L40)&gt;=170,4,0)+IF(NUMBERVALUE(M40)&gt;=270,13,0)+IF(NUMBERVALUE(N40)&gt;=255,4,0)+IF(NUMBERVALUE(O40)&gt;=170,4,0)+IF(NUMBERVALUE(P40)&gt;=270,13,0)+IF(NUMBERVALUE(Q40)&gt;=255,4,0)+IF(NUMBERVALUE(R40)&gt;=170,4,0)+NUMBERVALUE(S40)</f>
        <v>0</v>
      </c>
    </row>
    <row r="41" ht="19.9" customHeight="1">
      <c r="A41">
        <v>35</v>
      </c>
      <c r="B41" t="str">
        <v>电商2601</v>
      </c>
      <c r="C41" t="str">
        <v>0302260135</v>
      </c>
      <c r="D41" t="str">
        <v>朱奥琪</v>
      </c>
      <c r="E41" t="str">
        <v>女</v>
      </c>
      <c r="G41">
        <v>100</v>
      </c>
      <c r="T41">
        <f>IF(NUMBERVALUE(F41)&gt;=90,13,0)+IF(NUMBERVALUE(G41)=100,13,0)+IF(NUMBERVALUE(H41)=100,4,0)+IF(NUMBERVALUE(I41)=100,4,0)+IF(NUMBERVALUE(J41)&gt;=270,13,0)+IF(NUMBERVALUE(K41)&gt;=255,4,0)+IF(NUMBERVALUE(L41)&gt;=170,4,0)+IF(NUMBERVALUE(M41)&gt;=270,13,0)+IF(NUMBERVALUE(N41)&gt;=255,4,0)+IF(NUMBERVALUE(O41)&gt;=170,4,0)+IF(NUMBERVALUE(P41)&gt;=270,13,0)+IF(NUMBERVALUE(Q41)&gt;=255,4,0)+IF(NUMBERVALUE(R41)&gt;=170,4,0)+NUMBERVALUE(S41)</f>
        <v>13</v>
      </c>
    </row>
    <row r="42" ht="19.9" customHeight="1">
      <c r="A42">
        <v>36</v>
      </c>
      <c r="B42" t="str">
        <v>电商2601</v>
      </c>
      <c r="C42" t="str">
        <v>0302260136</v>
      </c>
      <c r="D42" t="str">
        <v>朱钰双</v>
      </c>
      <c r="E42" t="str">
        <v>女</v>
      </c>
      <c r="G42">
        <v>100</v>
      </c>
      <c r="T42">
        <f>IF(NUMBERVALUE(F42)&gt;=90,13,0)+IF(NUMBERVALUE(G42)=100,13,0)+IF(NUMBERVALUE(H42)=100,4,0)+IF(NUMBERVALUE(I42)=100,4,0)+IF(NUMBERVALUE(J42)&gt;=270,13,0)+IF(NUMBERVALUE(K42)&gt;=255,4,0)+IF(NUMBERVALUE(L42)&gt;=170,4,0)+IF(NUMBERVALUE(M42)&gt;=270,13,0)+IF(NUMBERVALUE(N42)&gt;=255,4,0)+IF(NUMBERVALUE(O42)&gt;=170,4,0)+IF(NUMBERVALUE(P42)&gt;=270,13,0)+IF(NUMBERVALUE(Q42)&gt;=255,4,0)+IF(NUMBERVALUE(R42)&gt;=170,4,0)+NUMBERVALUE(S42)</f>
        <v>13</v>
      </c>
    </row>
    <row r="43" ht="33.9" customHeight="1">
      <c r="A43">
        <v>37</v>
      </c>
      <c r="B43" t="str">
        <v>电商2601</v>
      </c>
      <c r="C43" t="str">
        <v>0302260137</v>
      </c>
      <c r="D43" t="str">
        <v>阿卜杜力艾孜孜·阿不力克木</v>
      </c>
      <c r="E43" t="str">
        <v>男</v>
      </c>
      <c r="G43">
        <v>100</v>
      </c>
      <c r="T43">
        <f>IF(NUMBERVALUE(F43)&gt;=90,13,0)+IF(NUMBERVALUE(G43)=100,13,0)+IF(NUMBERVALUE(H43)=100,4,0)+IF(NUMBERVALUE(I43)=100,4,0)+IF(NUMBERVALUE(J43)&gt;=270,13,0)+IF(NUMBERVALUE(K43)&gt;=255,4,0)+IF(NUMBERVALUE(L43)&gt;=170,4,0)+IF(NUMBERVALUE(M43)&gt;=270,13,0)+IF(NUMBERVALUE(N43)&gt;=255,4,0)+IF(NUMBERVALUE(O43)&gt;=170,4,0)+IF(NUMBERVALUE(P43)&gt;=270,13,0)+IF(NUMBERVALUE(Q43)&gt;=255,4,0)+IF(NUMBERVALUE(R43)&gt;=170,4,0)+NUMBERVALUE(S43)</f>
        <v>13</v>
      </c>
    </row>
    <row r="44" ht="19.9" customHeight="1">
      <c r="A44">
        <v>38</v>
      </c>
      <c r="B44" t="str">
        <v>电商2601</v>
      </c>
      <c r="C44" t="str">
        <v>0302260138</v>
      </c>
      <c r="D44" t="str">
        <v>刘欢</v>
      </c>
      <c r="E44" t="str">
        <v>男</v>
      </c>
      <c r="T44">
        <f>IF(NUMBERVALUE(F44)&gt;=90,13,0)+IF(NUMBERVALUE(G44)=100,13,0)+IF(NUMBERVALUE(H44)=100,4,0)+IF(NUMBERVALUE(I44)=100,4,0)+IF(NUMBERVALUE(J44)&gt;=270,13,0)+IF(NUMBERVALUE(K44)&gt;=255,4,0)+IF(NUMBERVALUE(L44)&gt;=170,4,0)+IF(NUMBERVALUE(M44)&gt;=270,13,0)+IF(NUMBERVALUE(N44)&gt;=255,4,0)+IF(NUMBERVALUE(O44)&gt;=170,4,0)+IF(NUMBERVALUE(P44)&gt;=270,13,0)+IF(NUMBERVALUE(Q44)&gt;=255,4,0)+IF(NUMBERVALUE(R44)&gt;=170,4,0)+NUMBERVALUE(S44)</f>
        <v>0</v>
      </c>
    </row>
    <row r="45" ht="19.9" customHeight="1">
      <c r="A45">
        <v>39</v>
      </c>
      <c r="B45" t="str">
        <v>电商2601</v>
      </c>
      <c r="C45" t="str">
        <v>0302260139</v>
      </c>
      <c r="D45" t="str">
        <v>马源锡</v>
      </c>
      <c r="E45" t="str">
        <v>男</v>
      </c>
      <c r="T45">
        <f>IF(NUMBERVALUE(F45)&gt;=90,13,0)+IF(NUMBERVALUE(G45)=100,13,0)+IF(NUMBERVALUE(H45)=100,4,0)+IF(NUMBERVALUE(I45)=100,4,0)+IF(NUMBERVALUE(J45)&gt;=270,13,0)+IF(NUMBERVALUE(K45)&gt;=255,4,0)+IF(NUMBERVALUE(L45)&gt;=170,4,0)+IF(NUMBERVALUE(M45)&gt;=270,13,0)+IF(NUMBERVALUE(N45)&gt;=255,4,0)+IF(NUMBERVALUE(O45)&gt;=170,4,0)+IF(NUMBERVALUE(P45)&gt;=270,13,0)+IF(NUMBERVALUE(Q45)&gt;=255,4,0)+IF(NUMBERVALUE(R45)&gt;=170,4,0)+NUMBERVALUE(S45)</f>
        <v>0</v>
      </c>
    </row>
    <row r="46" ht="22.600000000000005" customHeight="1">
      <c r="A46">
        <v>40</v>
      </c>
      <c r="B46" t="str">
        <v>电商2601</v>
      </c>
      <c r="C46" t="str">
        <v>0302260140</v>
      </c>
      <c r="D46" t="str">
        <v>米尔扎提·米尔喀米力</v>
      </c>
      <c r="E46" t="str">
        <v>男</v>
      </c>
      <c r="T46">
        <f>IF(NUMBERVALUE(F46)&gt;=90,13,0)+IF(NUMBERVALUE(G46)=100,13,0)+IF(NUMBERVALUE(H46)=100,4,0)+IF(NUMBERVALUE(I46)=100,4,0)+IF(NUMBERVALUE(J46)&gt;=270,13,0)+IF(NUMBERVALUE(K46)&gt;=255,4,0)+IF(NUMBERVALUE(L46)&gt;=170,4,0)+IF(NUMBERVALUE(M46)&gt;=270,13,0)+IF(NUMBERVALUE(N46)&gt;=255,4,0)+IF(NUMBERVALUE(O46)&gt;=170,4,0)+IF(NUMBERVALUE(P46)&gt;=270,13,0)+IF(NUMBERVALUE(Q46)&gt;=255,4,0)+IF(NUMBERVALUE(R46)&gt;=170,4,0)+NUMBERVALUE(S46)</f>
        <v>0</v>
      </c>
    </row>
    <row r="47" ht="19.9" customHeight="1">
      <c r="A47">
        <v>41</v>
      </c>
      <c r="B47" t="str">
        <v>电商2601</v>
      </c>
      <c r="C47" t="str">
        <v>0302260141</v>
      </c>
      <c r="D47" t="str">
        <v>饶舜语</v>
      </c>
      <c r="E47" t="str">
        <v>男</v>
      </c>
      <c r="G47">
        <v>100</v>
      </c>
      <c r="T47">
        <f>IF(NUMBERVALUE(F47)&gt;=90,13,0)+IF(NUMBERVALUE(G47)=100,13,0)+IF(NUMBERVALUE(H47)=100,4,0)+IF(NUMBERVALUE(I47)=100,4,0)+IF(NUMBERVALUE(J47)&gt;=270,13,0)+IF(NUMBERVALUE(K47)&gt;=255,4,0)+IF(NUMBERVALUE(L47)&gt;=170,4,0)+IF(NUMBERVALUE(M47)&gt;=270,13,0)+IF(NUMBERVALUE(N47)&gt;=255,4,0)+IF(NUMBERVALUE(O47)&gt;=170,4,0)+IF(NUMBERVALUE(P47)&gt;=270,13,0)+IF(NUMBERVALUE(Q47)&gt;=255,4,0)+IF(NUMBERVALUE(R47)&gt;=170,4,0)+NUMBERVALUE(S47)</f>
        <v>13</v>
      </c>
    </row>
    <row r="48" ht="19.9" customHeight="1">
      <c r="A48">
        <v>42</v>
      </c>
      <c r="B48" t="str">
        <v>电商2601</v>
      </c>
      <c r="C48" t="str">
        <v>0302260142</v>
      </c>
      <c r="D48" t="str">
        <v>苏维嘉</v>
      </c>
      <c r="E48" t="str">
        <v>男</v>
      </c>
      <c r="G48">
        <v>100</v>
      </c>
      <c r="T48">
        <f>IF(NUMBERVALUE(F48)&gt;=90,13,0)+IF(NUMBERVALUE(G48)=100,13,0)+IF(NUMBERVALUE(H48)=100,4,0)+IF(NUMBERVALUE(I48)=100,4,0)+IF(NUMBERVALUE(J48)&gt;=270,13,0)+IF(NUMBERVALUE(K48)&gt;=255,4,0)+IF(NUMBERVALUE(L48)&gt;=170,4,0)+IF(NUMBERVALUE(M48)&gt;=270,13,0)+IF(NUMBERVALUE(N48)&gt;=255,4,0)+IF(NUMBERVALUE(O48)&gt;=170,4,0)+IF(NUMBERVALUE(P48)&gt;=270,13,0)+IF(NUMBERVALUE(Q48)&gt;=255,4,0)+IF(NUMBERVALUE(R48)&gt;=170,4,0)+NUMBERVALUE(S48)</f>
        <v>13</v>
      </c>
    </row>
    <row r="49" ht="19.9" customHeight="1">
      <c r="A49">
        <v>43</v>
      </c>
      <c r="B49" t="str">
        <v>电商2601</v>
      </c>
      <c r="C49" t="str">
        <v>0302260143</v>
      </c>
      <c r="D49" t="str">
        <v>薛钤阳</v>
      </c>
      <c r="E49" t="str">
        <v>男</v>
      </c>
      <c r="T49">
        <f>IF(NUMBERVALUE(F49)&gt;=90,13,0)+IF(NUMBERVALUE(G49)=100,13,0)+IF(NUMBERVALUE(H49)=100,4,0)+IF(NUMBERVALUE(I49)=100,4,0)+IF(NUMBERVALUE(J49)&gt;=270,13,0)+IF(NUMBERVALUE(K49)&gt;=255,4,0)+IF(NUMBERVALUE(L49)&gt;=170,4,0)+IF(NUMBERVALUE(M49)&gt;=270,13,0)+IF(NUMBERVALUE(N49)&gt;=255,4,0)+IF(NUMBERVALUE(O49)&gt;=170,4,0)+IF(NUMBERVALUE(P49)&gt;=270,13,0)+IF(NUMBERVALUE(Q49)&gt;=255,4,0)+IF(NUMBERVALUE(R49)&gt;=170,4,0)+NUMBERVALUE(S49)</f>
        <v>0</v>
      </c>
    </row>
    <row r="50" ht="19.9" customHeight="1">
      <c r="A50">
        <v>44</v>
      </c>
      <c r="B50" t="str">
        <v>电商2601</v>
      </c>
      <c r="C50" t="str">
        <v>0302260144</v>
      </c>
      <c r="D50" t="str">
        <v>袁琮博</v>
      </c>
      <c r="E50" t="str">
        <v>男</v>
      </c>
      <c r="T50">
        <f>IF(NUMBERVALUE(F50)&gt;=90,13,0)+IF(NUMBERVALUE(G50)=100,13,0)+IF(NUMBERVALUE(H50)=100,4,0)+IF(NUMBERVALUE(I50)=100,4,0)+IF(NUMBERVALUE(J50)&gt;=270,13,0)+IF(NUMBERVALUE(K50)&gt;=255,4,0)+IF(NUMBERVALUE(L50)&gt;=170,4,0)+IF(NUMBERVALUE(M50)&gt;=270,13,0)+IF(NUMBERVALUE(N50)&gt;=255,4,0)+IF(NUMBERVALUE(O50)&gt;=170,4,0)+IF(NUMBERVALUE(P50)&gt;=270,13,0)+IF(NUMBERVALUE(Q50)&gt;=255,4,0)+IF(NUMBERVALUE(R50)&gt;=170,4,0)+NUMBERVALUE(S50)</f>
        <v>0</v>
      </c>
    </row>
    <row r="51" ht="37" customHeight="1" xml:space="preserve">
      <c r="A51" t="str" xml:space="preserve">
        <v xml:space="preserve">填表说明：
1.平时考核：形式包括作业、测验、提问等，由任课老师自行填入相关空白格内；
2.平时、实践、期末成绩：依据课程大纲或课程标准有关规定注明平时成绩、期末成绩的百分比，如实填写，不要求加出总成绩；
3.备注：填写学生禁考、缓考、退学或作弊等情况；
4.请任课教师课程结束后签名，将此表与成绩单一并交开课单位统一存档。</v>
      </c>
      <c r="P51" t="str" xml:space="preserve">
        <v xml:space="preserve">任课教师
（登分人）</v>
      </c>
    </row>
    <row r="52" ht="37" customHeight="1" xml:space="preserve">
      <c r="P52" t="str" xml:space="preserve">
        <v xml:space="preserve">教研室主任
（审核人）</v>
      </c>
    </row>
  </sheetData>
  <mergeCells count="28">
    <mergeCell ref="A1:T1"/>
    <mergeCell ref="B2:C2"/>
    <mergeCell ref="D2:E2"/>
    <mergeCell ref="F2:J2"/>
    <mergeCell ref="K2:L2"/>
    <mergeCell ref="M2:T2"/>
    <mergeCell ref="B3:C3"/>
    <mergeCell ref="D3:E3"/>
    <mergeCell ref="F3:J3"/>
    <mergeCell ref="K3:L3"/>
    <mergeCell ref="M3:T3"/>
    <mergeCell ref="G4:I4"/>
    <mergeCell ref="J4:L4"/>
    <mergeCell ref="M4:O4"/>
    <mergeCell ref="P4:R4"/>
    <mergeCell ref="P51:R51"/>
    <mergeCell ref="S51:T51"/>
    <mergeCell ref="P52:R52"/>
    <mergeCell ref="S52:T52"/>
    <mergeCell ref="A4:A5"/>
    <mergeCell ref="B4:B5"/>
    <mergeCell ref="C4:C5"/>
    <mergeCell ref="D4:D5"/>
    <mergeCell ref="E4:E5"/>
    <mergeCell ref="F4:F5"/>
    <mergeCell ref="S4:S5"/>
    <mergeCell ref="T4:T5"/>
    <mergeCell ref="A51:O52"/>
  </mergeCells>
  <pageMargins left="0.19599999487400055" right="0.19599999487400055" top="0.3930000066757202" bottom="0.26899999380111694" header="0" footer="0"/>
  <ignoredErrors>
    <ignoredError numberStoredAsText="1" sqref="A1:T5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T49"/>
  <sheetViews>
    <sheetView workbookViewId="0" rightToLeft="0"/>
  </sheetViews>
  <cols>
    <col min="1" max="1" customWidth="1" width="4.09765625" level="0" outlineLevel="0"/>
    <col min="2" max="2" customWidth="1" width="8.97265625" level="0" outlineLevel="0"/>
    <col min="3" max="3" customWidth="1" width="8.97265625" level="0" outlineLevel="0"/>
    <col min="4" max="4" customWidth="1" width="8.97265625" level="0" outlineLevel="0"/>
    <col min="5" max="5" customWidth="1" width="4.61328125" level="0" outlineLevel="0"/>
    <col min="6" max="6" customWidth="1" width="4.09765625" level="0" outlineLevel="0"/>
    <col min="7" max="7" customWidth="1" width="4.09765625" level="0" outlineLevel="0"/>
    <col min="8" max="8" customWidth="1" width="4.09765625" level="0" outlineLevel="0"/>
    <col min="9" max="9" customWidth="1" width="4.09765625" level="0" outlineLevel="0"/>
    <col min="10" max="10" customWidth="1" width="4.09765625" level="0" outlineLevel="0"/>
    <col min="11" max="11" customWidth="1" width="4.09765625" level="0" outlineLevel="0"/>
    <col min="12" max="12" customWidth="1" width="4.09765625" level="0" outlineLevel="0"/>
    <col min="13" max="13" customWidth="1" width="4.09765625" level="0" outlineLevel="0"/>
    <col min="14" max="14" customWidth="1" width="4.09765625" level="0" outlineLevel="0"/>
    <col min="15" max="15" customWidth="1" width="4.09765625" level="0" outlineLevel="0"/>
    <col min="16" max="16" customWidth="1" width="5.640625" level="0" outlineLevel="0"/>
    <col min="17" max="17" customWidth="1" width="5.640625" level="0" outlineLevel="0"/>
    <col min="18" max="18" customWidth="1" width="5.640625" level="0" outlineLevel="0"/>
    <col min="19" max="19" customWidth="1" width="4.35546875" level="0" outlineLevel="0"/>
    <col min="20" max="20" customWidth="1" width="4.09765625" level="0" outlineLevel="0"/>
  </cols>
  <sheetData>
    <row r="1" ht="28.45" customHeight="1">
      <c r="A1" t="str">
        <v>天津商务职业学院学生记分册</v>
      </c>
    </row>
    <row r="2" ht="28.45" customHeight="1" xml:space="preserve">
      <c r="A2" t="str" xml:space="preserve">
        <v xml:space="preserve">学年
学期</v>
      </c>
      <c r="B2" t="str">
        <v>2026-2027-1</v>
      </c>
      <c r="D2" t="str">
        <v>教学班名称</v>
      </c>
      <c r="F2" t="str">
        <v>信息技术（一）-0068</v>
      </c>
      <c r="K2" t="str">
        <v>上课时间</v>
      </c>
      <c r="M2" t="str">
        <v>星期三第5-6节{4-15周}</v>
      </c>
    </row>
    <row r="3" ht="28.45" customHeight="1" xml:space="preserve">
      <c r="A3" t="str" xml:space="preserve">
        <v xml:space="preserve">课程
名称</v>
      </c>
      <c r="B3" t="str">
        <v>信息技术（一）</v>
      </c>
      <c r="D3" t="str">
        <v>任课教师</v>
      </c>
      <c r="F3" t="str">
        <v>张娜*</v>
      </c>
      <c r="K3" t="str">
        <v>上课地点</v>
      </c>
      <c r="M3" t="str">
        <v>A-T-M-302</v>
      </c>
    </row>
    <row r="4" ht="22.75" customHeight="1">
      <c r="A4" t="str">
        <v>序号</v>
      </c>
      <c r="B4" t="str">
        <v>班级</v>
      </c>
      <c r="C4" t="str">
        <v>学号</v>
      </c>
      <c r="D4" t="str">
        <v>姓名</v>
      </c>
      <c r="E4" t="str">
        <v>性别</v>
      </c>
      <c r="F4" t="str">
        <v>理论</v>
      </c>
      <c r="G4" t="str">
        <v>中文录入</v>
      </c>
      <c r="J4" t="str">
        <v>WORD</v>
      </c>
      <c r="M4" t="str">
        <v>EXCEL</v>
      </c>
      <c r="P4" t="str">
        <v>PPT</v>
      </c>
      <c r="S4" t="str">
        <v>加分</v>
      </c>
      <c r="T4" t="str">
        <v>总评成绩</v>
      </c>
    </row>
    <row r="5" ht="22.75" customHeight="1">
      <c r="G5" t="str">
        <v>初</v>
      </c>
      <c r="H5" t="str">
        <v>中</v>
      </c>
      <c r="I5" t="str">
        <v>高</v>
      </c>
      <c r="J5" t="str">
        <v>初</v>
      </c>
      <c r="K5" t="str">
        <v>中</v>
      </c>
      <c r="L5" t="str">
        <v>高</v>
      </c>
      <c r="M5" t="str">
        <v>初</v>
      </c>
      <c r="N5" t="str">
        <v>中</v>
      </c>
      <c r="O5" t="str">
        <v>高</v>
      </c>
      <c r="P5" t="str">
        <v>初</v>
      </c>
      <c r="Q5" t="str">
        <v>中</v>
      </c>
      <c r="R5" t="str">
        <v>高</v>
      </c>
    </row>
    <row r="6" ht="22.75" customHeight="1">
      <c r="D6">
        <f>COUNTA(D7:D47)</f>
        <v>41</v>
      </c>
      <c r="E6">
        <f>SUM(F6:R6)</f>
        <v>14</v>
      </c>
      <c r="F6">
        <f>COUNTIF(F7:F47,"&gt;=90")</f>
        <v>0</v>
      </c>
      <c r="G6">
        <f>COUNTIF(G7:G47,"&gt;=100")</f>
        <v>14</v>
      </c>
      <c r="H6">
        <f>COUNTIF(H7:H47,"&gt;=100")</f>
        <v>0</v>
      </c>
      <c r="I6">
        <f>COUNTIF(I7:I47,"&gt;=100")</f>
        <v>0</v>
      </c>
      <c r="J6">
        <f>COUNTIF(J7:J47,"&gt;=270")</f>
        <v>0</v>
      </c>
      <c r="K6">
        <f>COUNTIF(K7:K47,"&gt;=255")</f>
        <v>0</v>
      </c>
      <c r="L6">
        <f>COUNTIF(L7:L47,"&gt;=170")</f>
        <v>0</v>
      </c>
      <c r="M6">
        <f>COUNTIF(M7:M47,"&gt;=270")</f>
        <v>0</v>
      </c>
      <c r="N6">
        <f>COUNTIF(N7:N47,"&gt;=255")</f>
        <v>0</v>
      </c>
      <c r="O6">
        <f>COUNTIF(O7:O47,"&gt;=170")</f>
        <v>0</v>
      </c>
      <c r="P6">
        <f>COUNTIF(P7:P47,"&gt;=270")</f>
        <v>0</v>
      </c>
      <c r="Q6">
        <f>COUNTIF(Q7:Q47,"&gt;=255")</f>
        <v>0</v>
      </c>
      <c r="R6">
        <f>COUNTIF(R7:R47,"&gt;=170")</f>
        <v>0</v>
      </c>
    </row>
    <row r="7" ht="22.600000000000005" customHeight="1">
      <c r="A7">
        <v>1</v>
      </c>
      <c r="B7" t="str">
        <v>跨境2603</v>
      </c>
      <c r="C7" t="str">
        <v>0103260301</v>
      </c>
      <c r="D7" t="str">
        <v>阿米娜·买买提</v>
      </c>
      <c r="E7" t="str">
        <v>女</v>
      </c>
      <c r="T7">
        <f>IF(NUMBERVALUE(F7)&gt;=90,13,0)+IF(NUMBERVALUE(G7)=100,13,0)+IF(NUMBERVALUE(H7)=100,4,0)+IF(NUMBERVALUE(I7)=100,4,0)+IF(NUMBERVALUE(J7)&gt;=270,13,0)+IF(NUMBERVALUE(K7)&gt;=255,4,0)+IF(NUMBERVALUE(L7)&gt;=170,4,0)+IF(NUMBERVALUE(M7)&gt;=270,13,0)+IF(NUMBERVALUE(N7)&gt;=255,4,0)+IF(NUMBERVALUE(O7)&gt;=170,4,0)+IF(NUMBERVALUE(P7)&gt;=270,13,0)+IF(NUMBERVALUE(Q7)&gt;=255,4,0)+IF(NUMBERVALUE(R7)&gt;=170,4,0)+NUMBERVALUE(S7)</f>
        <v>0</v>
      </c>
    </row>
    <row r="8" ht="22.600000000000005" customHeight="1">
      <c r="A8">
        <v>2</v>
      </c>
      <c r="B8" t="str">
        <v>跨境2603</v>
      </c>
      <c r="C8" t="str">
        <v>0103260302</v>
      </c>
      <c r="D8" t="str">
        <v>阿依孜把·斯依提</v>
      </c>
      <c r="E8" t="str">
        <v>女</v>
      </c>
      <c r="T8">
        <f>IF(NUMBERVALUE(F8)&gt;=90,13,0)+IF(NUMBERVALUE(G8)=100,13,0)+IF(NUMBERVALUE(H8)=100,4,0)+IF(NUMBERVALUE(I8)=100,4,0)+IF(NUMBERVALUE(J8)&gt;=270,13,0)+IF(NUMBERVALUE(K8)&gt;=255,4,0)+IF(NUMBERVALUE(L8)&gt;=170,4,0)+IF(NUMBERVALUE(M8)&gt;=270,13,0)+IF(NUMBERVALUE(N8)&gt;=255,4,0)+IF(NUMBERVALUE(O8)&gt;=170,4,0)+IF(NUMBERVALUE(P8)&gt;=270,13,0)+IF(NUMBERVALUE(Q8)&gt;=255,4,0)+IF(NUMBERVALUE(R8)&gt;=170,4,0)+NUMBERVALUE(S8)</f>
        <v>0</v>
      </c>
    </row>
    <row r="9" ht="19.9" customHeight="1">
      <c r="A9">
        <v>3</v>
      </c>
      <c r="B9" t="str">
        <v>跨境2603</v>
      </c>
      <c r="C9" t="str">
        <v>0103260303</v>
      </c>
      <c r="D9" t="str">
        <v>卜天骄</v>
      </c>
      <c r="E9" t="str">
        <v>女</v>
      </c>
      <c r="G9">
        <v>100</v>
      </c>
      <c r="T9">
        <f>IF(NUMBERVALUE(F9)&gt;=90,13,0)+IF(NUMBERVALUE(G9)=100,13,0)+IF(NUMBERVALUE(H9)=100,4,0)+IF(NUMBERVALUE(I9)=100,4,0)+IF(NUMBERVALUE(J9)&gt;=270,13,0)+IF(NUMBERVALUE(K9)&gt;=255,4,0)+IF(NUMBERVALUE(L9)&gt;=170,4,0)+IF(NUMBERVALUE(M9)&gt;=270,13,0)+IF(NUMBERVALUE(N9)&gt;=255,4,0)+IF(NUMBERVALUE(O9)&gt;=170,4,0)+IF(NUMBERVALUE(P9)&gt;=270,13,0)+IF(NUMBERVALUE(Q9)&gt;=255,4,0)+IF(NUMBERVALUE(R9)&gt;=170,4,0)+NUMBERVALUE(S9)</f>
        <v>13</v>
      </c>
    </row>
    <row r="10" ht="19.9" customHeight="1">
      <c r="A10">
        <v>4</v>
      </c>
      <c r="B10" t="str">
        <v>跨境2603</v>
      </c>
      <c r="C10" t="str">
        <v>0103260304</v>
      </c>
      <c r="D10" t="str">
        <v>陈薇旭</v>
      </c>
      <c r="E10" t="str">
        <v>女</v>
      </c>
      <c r="G10">
        <v>100</v>
      </c>
      <c r="T10">
        <f>IF(NUMBERVALUE(F10)&gt;=90,13,0)+IF(NUMBERVALUE(G10)=100,13,0)+IF(NUMBERVALUE(H10)=100,4,0)+IF(NUMBERVALUE(I10)=100,4,0)+IF(NUMBERVALUE(J10)&gt;=270,13,0)+IF(NUMBERVALUE(K10)&gt;=255,4,0)+IF(NUMBERVALUE(L10)&gt;=170,4,0)+IF(NUMBERVALUE(M10)&gt;=270,13,0)+IF(NUMBERVALUE(N10)&gt;=255,4,0)+IF(NUMBERVALUE(O10)&gt;=170,4,0)+IF(NUMBERVALUE(P10)&gt;=270,13,0)+IF(NUMBERVALUE(Q10)&gt;=255,4,0)+IF(NUMBERVALUE(R10)&gt;=170,4,0)+NUMBERVALUE(S10)</f>
        <v>13</v>
      </c>
    </row>
    <row r="11" ht="19.9" customHeight="1">
      <c r="A11">
        <v>5</v>
      </c>
      <c r="B11" t="str">
        <v>跨境2603</v>
      </c>
      <c r="C11" t="str">
        <v>0103260305</v>
      </c>
      <c r="D11" t="str">
        <v>范皓冉</v>
      </c>
      <c r="E11" t="str">
        <v>女</v>
      </c>
      <c r="T11">
        <f>IF(NUMBERVALUE(F11)&gt;=90,13,0)+IF(NUMBERVALUE(G11)=100,13,0)+IF(NUMBERVALUE(H11)=100,4,0)+IF(NUMBERVALUE(I11)=100,4,0)+IF(NUMBERVALUE(J11)&gt;=270,13,0)+IF(NUMBERVALUE(K11)&gt;=255,4,0)+IF(NUMBERVALUE(L11)&gt;=170,4,0)+IF(NUMBERVALUE(M11)&gt;=270,13,0)+IF(NUMBERVALUE(N11)&gt;=255,4,0)+IF(NUMBERVALUE(O11)&gt;=170,4,0)+IF(NUMBERVALUE(P11)&gt;=270,13,0)+IF(NUMBERVALUE(Q11)&gt;=255,4,0)+IF(NUMBERVALUE(R11)&gt;=170,4,0)+NUMBERVALUE(S11)</f>
        <v>0</v>
      </c>
    </row>
    <row r="12" ht="19.9" customHeight="1">
      <c r="A12">
        <v>6</v>
      </c>
      <c r="B12" t="str">
        <v>跨境2603</v>
      </c>
      <c r="C12" t="str">
        <v>0103260306</v>
      </c>
      <c r="D12" t="str">
        <v>方丹妮</v>
      </c>
      <c r="E12" t="str">
        <v>女</v>
      </c>
      <c r="G12">
        <v>100</v>
      </c>
      <c r="T12">
        <f>IF(NUMBERVALUE(F12)&gt;=90,13,0)+IF(NUMBERVALUE(G12)=100,13,0)+IF(NUMBERVALUE(H12)=100,4,0)+IF(NUMBERVALUE(I12)=100,4,0)+IF(NUMBERVALUE(J12)&gt;=270,13,0)+IF(NUMBERVALUE(K12)&gt;=255,4,0)+IF(NUMBERVALUE(L12)&gt;=170,4,0)+IF(NUMBERVALUE(M12)&gt;=270,13,0)+IF(NUMBERVALUE(N12)&gt;=255,4,0)+IF(NUMBERVALUE(O12)&gt;=170,4,0)+IF(NUMBERVALUE(P12)&gt;=270,13,0)+IF(NUMBERVALUE(Q12)&gt;=255,4,0)+IF(NUMBERVALUE(R12)&gt;=170,4,0)+NUMBERVALUE(S12)</f>
        <v>13</v>
      </c>
    </row>
    <row r="13" ht="19.9" customHeight="1">
      <c r="A13">
        <v>7</v>
      </c>
      <c r="B13" t="str">
        <v>跨境2603</v>
      </c>
      <c r="C13" t="str">
        <v>0103260307</v>
      </c>
      <c r="D13" t="str">
        <v>高乐妍</v>
      </c>
      <c r="E13" t="str">
        <v>女</v>
      </c>
      <c r="G13">
        <v>100</v>
      </c>
      <c r="T13">
        <f>IF(NUMBERVALUE(F13)&gt;=90,13,0)+IF(NUMBERVALUE(G13)=100,13,0)+IF(NUMBERVALUE(H13)=100,4,0)+IF(NUMBERVALUE(I13)=100,4,0)+IF(NUMBERVALUE(J13)&gt;=270,13,0)+IF(NUMBERVALUE(K13)&gt;=255,4,0)+IF(NUMBERVALUE(L13)&gt;=170,4,0)+IF(NUMBERVALUE(M13)&gt;=270,13,0)+IF(NUMBERVALUE(N13)&gt;=255,4,0)+IF(NUMBERVALUE(O13)&gt;=170,4,0)+IF(NUMBERVALUE(P13)&gt;=270,13,0)+IF(NUMBERVALUE(Q13)&gt;=255,4,0)+IF(NUMBERVALUE(R13)&gt;=170,4,0)+NUMBERVALUE(S13)</f>
        <v>13</v>
      </c>
    </row>
    <row r="14" ht="19.9" customHeight="1">
      <c r="A14">
        <v>8</v>
      </c>
      <c r="B14" t="str">
        <v>跨境2603</v>
      </c>
      <c r="C14" t="str">
        <v>0103260308</v>
      </c>
      <c r="D14" t="str">
        <v>耿靖晴</v>
      </c>
      <c r="E14" t="str">
        <v>女</v>
      </c>
      <c r="G14">
        <v>100</v>
      </c>
      <c r="T14">
        <f>IF(NUMBERVALUE(F14)&gt;=90,13,0)+IF(NUMBERVALUE(G14)=100,13,0)+IF(NUMBERVALUE(H14)=100,4,0)+IF(NUMBERVALUE(I14)=100,4,0)+IF(NUMBERVALUE(J14)&gt;=270,13,0)+IF(NUMBERVALUE(K14)&gt;=255,4,0)+IF(NUMBERVALUE(L14)&gt;=170,4,0)+IF(NUMBERVALUE(M14)&gt;=270,13,0)+IF(NUMBERVALUE(N14)&gt;=255,4,0)+IF(NUMBERVALUE(O14)&gt;=170,4,0)+IF(NUMBERVALUE(P14)&gt;=270,13,0)+IF(NUMBERVALUE(Q14)&gt;=255,4,0)+IF(NUMBERVALUE(R14)&gt;=170,4,0)+NUMBERVALUE(S14)</f>
        <v>13</v>
      </c>
    </row>
    <row r="15" ht="19.9" customHeight="1">
      <c r="A15">
        <v>9</v>
      </c>
      <c r="B15" t="str">
        <v>跨境2603</v>
      </c>
      <c r="C15" t="str">
        <v>0103260309</v>
      </c>
      <c r="D15" t="str">
        <v>李晶晶</v>
      </c>
      <c r="E15" t="str">
        <v>女</v>
      </c>
      <c r="T15">
        <f>IF(NUMBERVALUE(F15)&gt;=90,13,0)+IF(NUMBERVALUE(G15)=100,13,0)+IF(NUMBERVALUE(H15)=100,4,0)+IF(NUMBERVALUE(I15)=100,4,0)+IF(NUMBERVALUE(J15)&gt;=270,13,0)+IF(NUMBERVALUE(K15)&gt;=255,4,0)+IF(NUMBERVALUE(L15)&gt;=170,4,0)+IF(NUMBERVALUE(M15)&gt;=270,13,0)+IF(NUMBERVALUE(N15)&gt;=255,4,0)+IF(NUMBERVALUE(O15)&gt;=170,4,0)+IF(NUMBERVALUE(P15)&gt;=270,13,0)+IF(NUMBERVALUE(Q15)&gt;=255,4,0)+IF(NUMBERVALUE(R15)&gt;=170,4,0)+NUMBERVALUE(S15)</f>
        <v>0</v>
      </c>
    </row>
    <row r="16" ht="19.9" customHeight="1">
      <c r="A16">
        <v>10</v>
      </c>
      <c r="B16" t="str">
        <v>跨境2603</v>
      </c>
      <c r="C16" t="str">
        <v>0103260310</v>
      </c>
      <c r="D16" t="str">
        <v>李笑颖</v>
      </c>
      <c r="E16" t="str">
        <v>女</v>
      </c>
      <c r="G16">
        <v>100</v>
      </c>
      <c r="T16">
        <f>IF(NUMBERVALUE(F16)&gt;=90,13,0)+IF(NUMBERVALUE(G16)=100,13,0)+IF(NUMBERVALUE(H16)=100,4,0)+IF(NUMBERVALUE(I16)=100,4,0)+IF(NUMBERVALUE(J16)&gt;=270,13,0)+IF(NUMBERVALUE(K16)&gt;=255,4,0)+IF(NUMBERVALUE(L16)&gt;=170,4,0)+IF(NUMBERVALUE(M16)&gt;=270,13,0)+IF(NUMBERVALUE(N16)&gt;=255,4,0)+IF(NUMBERVALUE(O16)&gt;=170,4,0)+IF(NUMBERVALUE(P16)&gt;=270,13,0)+IF(NUMBERVALUE(Q16)&gt;=255,4,0)+IF(NUMBERVALUE(R16)&gt;=170,4,0)+NUMBERVALUE(S16)</f>
        <v>13</v>
      </c>
    </row>
    <row r="17" ht="19.9" customHeight="1">
      <c r="A17">
        <v>11</v>
      </c>
      <c r="B17" t="str">
        <v>跨境2603</v>
      </c>
      <c r="C17" t="str">
        <v>0103260311</v>
      </c>
      <c r="D17" t="str">
        <v>刘思琪</v>
      </c>
      <c r="E17" t="str">
        <v>女</v>
      </c>
      <c r="G17">
        <v>100</v>
      </c>
      <c r="T17">
        <f>IF(NUMBERVALUE(F17)&gt;=90,13,0)+IF(NUMBERVALUE(G17)=100,13,0)+IF(NUMBERVALUE(H17)=100,4,0)+IF(NUMBERVALUE(I17)=100,4,0)+IF(NUMBERVALUE(J17)&gt;=270,13,0)+IF(NUMBERVALUE(K17)&gt;=255,4,0)+IF(NUMBERVALUE(L17)&gt;=170,4,0)+IF(NUMBERVALUE(M17)&gt;=270,13,0)+IF(NUMBERVALUE(N17)&gt;=255,4,0)+IF(NUMBERVALUE(O17)&gt;=170,4,0)+IF(NUMBERVALUE(P17)&gt;=270,13,0)+IF(NUMBERVALUE(Q17)&gt;=255,4,0)+IF(NUMBERVALUE(R17)&gt;=170,4,0)+NUMBERVALUE(S17)</f>
        <v>13</v>
      </c>
    </row>
    <row r="18" ht="19.9" customHeight="1">
      <c r="A18">
        <v>12</v>
      </c>
      <c r="B18" t="str">
        <v>跨境2603</v>
      </c>
      <c r="C18" t="str">
        <v>0103260312</v>
      </c>
      <c r="D18" t="str">
        <v>刘星瑶</v>
      </c>
      <c r="E18" t="str">
        <v>女</v>
      </c>
      <c r="T18">
        <f>IF(NUMBERVALUE(F18)&gt;=90,13,0)+IF(NUMBERVALUE(G18)=100,13,0)+IF(NUMBERVALUE(H18)=100,4,0)+IF(NUMBERVALUE(I18)=100,4,0)+IF(NUMBERVALUE(J18)&gt;=270,13,0)+IF(NUMBERVALUE(K18)&gt;=255,4,0)+IF(NUMBERVALUE(L18)&gt;=170,4,0)+IF(NUMBERVALUE(M18)&gt;=270,13,0)+IF(NUMBERVALUE(N18)&gt;=255,4,0)+IF(NUMBERVALUE(O18)&gt;=170,4,0)+IF(NUMBERVALUE(P18)&gt;=270,13,0)+IF(NUMBERVALUE(Q18)&gt;=255,4,0)+IF(NUMBERVALUE(R18)&gt;=170,4,0)+NUMBERVALUE(S18)</f>
        <v>0</v>
      </c>
    </row>
    <row r="19" ht="19.9" customHeight="1">
      <c r="A19">
        <v>13</v>
      </c>
      <c r="B19" t="str">
        <v>跨境2603</v>
      </c>
      <c r="C19" t="str">
        <v>0103260313</v>
      </c>
      <c r="D19" t="str">
        <v>刘欣雨</v>
      </c>
      <c r="E19" t="str">
        <v>女</v>
      </c>
      <c r="T19">
        <f>IF(NUMBERVALUE(F19)&gt;=90,13,0)+IF(NUMBERVALUE(G19)=100,13,0)+IF(NUMBERVALUE(H19)=100,4,0)+IF(NUMBERVALUE(I19)=100,4,0)+IF(NUMBERVALUE(J19)&gt;=270,13,0)+IF(NUMBERVALUE(K19)&gt;=255,4,0)+IF(NUMBERVALUE(L19)&gt;=170,4,0)+IF(NUMBERVALUE(M19)&gt;=270,13,0)+IF(NUMBERVALUE(N19)&gt;=255,4,0)+IF(NUMBERVALUE(O19)&gt;=170,4,0)+IF(NUMBERVALUE(P19)&gt;=270,13,0)+IF(NUMBERVALUE(Q19)&gt;=255,4,0)+IF(NUMBERVALUE(R19)&gt;=170,4,0)+NUMBERVALUE(S19)</f>
        <v>0</v>
      </c>
    </row>
    <row r="20" ht="19.9" customHeight="1">
      <c r="A20">
        <v>14</v>
      </c>
      <c r="B20" t="str">
        <v>跨境2603</v>
      </c>
      <c r="C20" t="str">
        <v>0103260314</v>
      </c>
      <c r="D20" t="str">
        <v>马雯芯</v>
      </c>
      <c r="E20" t="str">
        <v>女</v>
      </c>
      <c r="T20">
        <f>IF(NUMBERVALUE(F20)&gt;=90,13,0)+IF(NUMBERVALUE(G20)=100,13,0)+IF(NUMBERVALUE(H20)=100,4,0)+IF(NUMBERVALUE(I20)=100,4,0)+IF(NUMBERVALUE(J20)&gt;=270,13,0)+IF(NUMBERVALUE(K20)&gt;=255,4,0)+IF(NUMBERVALUE(L20)&gt;=170,4,0)+IF(NUMBERVALUE(M20)&gt;=270,13,0)+IF(NUMBERVALUE(N20)&gt;=255,4,0)+IF(NUMBERVALUE(O20)&gt;=170,4,0)+IF(NUMBERVALUE(P20)&gt;=270,13,0)+IF(NUMBERVALUE(Q20)&gt;=255,4,0)+IF(NUMBERVALUE(R20)&gt;=170,4,0)+NUMBERVALUE(S20)</f>
        <v>0</v>
      </c>
    </row>
    <row r="21" ht="19.9" customHeight="1">
      <c r="A21">
        <v>15</v>
      </c>
      <c r="B21" t="str">
        <v>跨境2603</v>
      </c>
      <c r="C21" t="str">
        <v>0103260315</v>
      </c>
      <c r="D21" t="str">
        <v>庞雨萱</v>
      </c>
      <c r="E21" t="str">
        <v>女</v>
      </c>
      <c r="T21">
        <f>IF(NUMBERVALUE(F21)&gt;=90,13,0)+IF(NUMBERVALUE(G21)=100,13,0)+IF(NUMBERVALUE(H21)=100,4,0)+IF(NUMBERVALUE(I21)=100,4,0)+IF(NUMBERVALUE(J21)&gt;=270,13,0)+IF(NUMBERVALUE(K21)&gt;=255,4,0)+IF(NUMBERVALUE(L21)&gt;=170,4,0)+IF(NUMBERVALUE(M21)&gt;=270,13,0)+IF(NUMBERVALUE(N21)&gt;=255,4,0)+IF(NUMBERVALUE(O21)&gt;=170,4,0)+IF(NUMBERVALUE(P21)&gt;=270,13,0)+IF(NUMBERVALUE(Q21)&gt;=255,4,0)+IF(NUMBERVALUE(R21)&gt;=170,4,0)+NUMBERVALUE(S21)</f>
        <v>0</v>
      </c>
    </row>
    <row r="22" ht="19.9" customHeight="1">
      <c r="A22">
        <v>16</v>
      </c>
      <c r="B22" t="str">
        <v>跨境2603</v>
      </c>
      <c r="C22" t="str">
        <v>0103260316</v>
      </c>
      <c r="D22" t="str">
        <v>乔嘉淇</v>
      </c>
      <c r="E22" t="str">
        <v>女</v>
      </c>
      <c r="G22">
        <v>100</v>
      </c>
      <c r="T22">
        <f>IF(NUMBERVALUE(F22)&gt;=90,13,0)+IF(NUMBERVALUE(G22)=100,13,0)+IF(NUMBERVALUE(H22)=100,4,0)+IF(NUMBERVALUE(I22)=100,4,0)+IF(NUMBERVALUE(J22)&gt;=270,13,0)+IF(NUMBERVALUE(K22)&gt;=255,4,0)+IF(NUMBERVALUE(L22)&gt;=170,4,0)+IF(NUMBERVALUE(M22)&gt;=270,13,0)+IF(NUMBERVALUE(N22)&gt;=255,4,0)+IF(NUMBERVALUE(O22)&gt;=170,4,0)+IF(NUMBERVALUE(P22)&gt;=270,13,0)+IF(NUMBERVALUE(Q22)&gt;=255,4,0)+IF(NUMBERVALUE(R22)&gt;=170,4,0)+NUMBERVALUE(S22)</f>
        <v>13</v>
      </c>
    </row>
    <row r="23" ht="19.9" customHeight="1">
      <c r="A23">
        <v>17</v>
      </c>
      <c r="B23" t="str">
        <v>跨境2603</v>
      </c>
      <c r="C23" t="str">
        <v>0103260317</v>
      </c>
      <c r="D23" t="str">
        <v>苏沛然</v>
      </c>
      <c r="E23" t="str">
        <v>女</v>
      </c>
      <c r="G23">
        <v>100</v>
      </c>
      <c r="T23">
        <f>IF(NUMBERVALUE(F23)&gt;=90,13,0)+IF(NUMBERVALUE(G23)=100,13,0)+IF(NUMBERVALUE(H23)=100,4,0)+IF(NUMBERVALUE(I23)=100,4,0)+IF(NUMBERVALUE(J23)&gt;=270,13,0)+IF(NUMBERVALUE(K23)&gt;=255,4,0)+IF(NUMBERVALUE(L23)&gt;=170,4,0)+IF(NUMBERVALUE(M23)&gt;=270,13,0)+IF(NUMBERVALUE(N23)&gt;=255,4,0)+IF(NUMBERVALUE(O23)&gt;=170,4,0)+IF(NUMBERVALUE(P23)&gt;=270,13,0)+IF(NUMBERVALUE(Q23)&gt;=255,4,0)+IF(NUMBERVALUE(R23)&gt;=170,4,0)+NUMBERVALUE(S23)</f>
        <v>13</v>
      </c>
    </row>
    <row r="24" ht="19.9" customHeight="1">
      <c r="A24">
        <v>18</v>
      </c>
      <c r="B24" t="str">
        <v>跨境2603</v>
      </c>
      <c r="C24" t="str">
        <v>0103260318</v>
      </c>
      <c r="D24" t="str">
        <v>孙诺</v>
      </c>
      <c r="E24" t="str">
        <v>女</v>
      </c>
      <c r="T24">
        <f>IF(NUMBERVALUE(F24)&gt;=90,13,0)+IF(NUMBERVALUE(G24)=100,13,0)+IF(NUMBERVALUE(H24)=100,4,0)+IF(NUMBERVALUE(I24)=100,4,0)+IF(NUMBERVALUE(J24)&gt;=270,13,0)+IF(NUMBERVALUE(K24)&gt;=255,4,0)+IF(NUMBERVALUE(L24)&gt;=170,4,0)+IF(NUMBERVALUE(M24)&gt;=270,13,0)+IF(NUMBERVALUE(N24)&gt;=255,4,0)+IF(NUMBERVALUE(O24)&gt;=170,4,0)+IF(NUMBERVALUE(P24)&gt;=270,13,0)+IF(NUMBERVALUE(Q24)&gt;=255,4,0)+IF(NUMBERVALUE(R24)&gt;=170,4,0)+NUMBERVALUE(S24)</f>
        <v>0</v>
      </c>
    </row>
    <row r="25" ht="19.9" customHeight="1">
      <c r="A25">
        <v>19</v>
      </c>
      <c r="B25" t="str">
        <v>跨境2603</v>
      </c>
      <c r="C25" t="str">
        <v>0103260319</v>
      </c>
      <c r="D25" t="str">
        <v>孙樱朔</v>
      </c>
      <c r="E25" t="str">
        <v>女</v>
      </c>
      <c r="T25">
        <f>IF(NUMBERVALUE(F25)&gt;=90,13,0)+IF(NUMBERVALUE(G25)=100,13,0)+IF(NUMBERVALUE(H25)=100,4,0)+IF(NUMBERVALUE(I25)=100,4,0)+IF(NUMBERVALUE(J25)&gt;=270,13,0)+IF(NUMBERVALUE(K25)&gt;=255,4,0)+IF(NUMBERVALUE(L25)&gt;=170,4,0)+IF(NUMBERVALUE(M25)&gt;=270,13,0)+IF(NUMBERVALUE(N25)&gt;=255,4,0)+IF(NUMBERVALUE(O25)&gt;=170,4,0)+IF(NUMBERVALUE(P25)&gt;=270,13,0)+IF(NUMBERVALUE(Q25)&gt;=255,4,0)+IF(NUMBERVALUE(R25)&gt;=170,4,0)+NUMBERVALUE(S25)</f>
        <v>0</v>
      </c>
    </row>
    <row r="26" ht="19.9" customHeight="1">
      <c r="A26">
        <v>20</v>
      </c>
      <c r="B26" t="str">
        <v>跨境2603</v>
      </c>
      <c r="C26" t="str">
        <v>0103260320</v>
      </c>
      <c r="D26" t="str">
        <v>王笑笑</v>
      </c>
      <c r="E26" t="str">
        <v>女</v>
      </c>
      <c r="T26">
        <f>IF(NUMBERVALUE(F26)&gt;=90,13,0)+IF(NUMBERVALUE(G26)=100,13,0)+IF(NUMBERVALUE(H26)=100,4,0)+IF(NUMBERVALUE(I26)=100,4,0)+IF(NUMBERVALUE(J26)&gt;=270,13,0)+IF(NUMBERVALUE(K26)&gt;=255,4,0)+IF(NUMBERVALUE(L26)&gt;=170,4,0)+IF(NUMBERVALUE(M26)&gt;=270,13,0)+IF(NUMBERVALUE(N26)&gt;=255,4,0)+IF(NUMBERVALUE(O26)&gt;=170,4,0)+IF(NUMBERVALUE(P26)&gt;=270,13,0)+IF(NUMBERVALUE(Q26)&gt;=255,4,0)+IF(NUMBERVALUE(R26)&gt;=170,4,0)+NUMBERVALUE(S26)</f>
        <v>0</v>
      </c>
    </row>
    <row r="27" ht="19.9" customHeight="1">
      <c r="A27">
        <v>21</v>
      </c>
      <c r="B27" t="str">
        <v>跨境2603</v>
      </c>
      <c r="C27" t="str">
        <v>0103260321</v>
      </c>
      <c r="D27" t="str">
        <v>吴昱含</v>
      </c>
      <c r="E27" t="str">
        <v>女</v>
      </c>
      <c r="T27">
        <f>IF(NUMBERVALUE(F27)&gt;=90,13,0)+IF(NUMBERVALUE(G27)=100,13,0)+IF(NUMBERVALUE(H27)=100,4,0)+IF(NUMBERVALUE(I27)=100,4,0)+IF(NUMBERVALUE(J27)&gt;=270,13,0)+IF(NUMBERVALUE(K27)&gt;=255,4,0)+IF(NUMBERVALUE(L27)&gt;=170,4,0)+IF(NUMBERVALUE(M27)&gt;=270,13,0)+IF(NUMBERVALUE(N27)&gt;=255,4,0)+IF(NUMBERVALUE(O27)&gt;=170,4,0)+IF(NUMBERVALUE(P27)&gt;=270,13,0)+IF(NUMBERVALUE(Q27)&gt;=255,4,0)+IF(NUMBERVALUE(R27)&gt;=170,4,0)+NUMBERVALUE(S27)</f>
        <v>0</v>
      </c>
    </row>
    <row r="28" ht="19.9" customHeight="1">
      <c r="A28">
        <v>22</v>
      </c>
      <c r="B28" t="str">
        <v>跨境2603</v>
      </c>
      <c r="C28" t="str">
        <v>0103260322</v>
      </c>
      <c r="D28" t="str">
        <v>夏梦婷</v>
      </c>
      <c r="E28" t="str">
        <v>女</v>
      </c>
      <c r="T28">
        <f>IF(NUMBERVALUE(F28)&gt;=90,13,0)+IF(NUMBERVALUE(G28)=100,13,0)+IF(NUMBERVALUE(H28)=100,4,0)+IF(NUMBERVALUE(I28)=100,4,0)+IF(NUMBERVALUE(J28)&gt;=270,13,0)+IF(NUMBERVALUE(K28)&gt;=255,4,0)+IF(NUMBERVALUE(L28)&gt;=170,4,0)+IF(NUMBERVALUE(M28)&gt;=270,13,0)+IF(NUMBERVALUE(N28)&gt;=255,4,0)+IF(NUMBERVALUE(O28)&gt;=170,4,0)+IF(NUMBERVALUE(P28)&gt;=270,13,0)+IF(NUMBERVALUE(Q28)&gt;=255,4,0)+IF(NUMBERVALUE(R28)&gt;=170,4,0)+NUMBERVALUE(S28)</f>
        <v>0</v>
      </c>
    </row>
    <row r="29" ht="19.9" customHeight="1">
      <c r="A29">
        <v>23</v>
      </c>
      <c r="B29" t="str">
        <v>跨境2603</v>
      </c>
      <c r="C29" t="str">
        <v>0103260323</v>
      </c>
      <c r="D29" t="str">
        <v>徐嘉妮</v>
      </c>
      <c r="E29" t="str">
        <v>女</v>
      </c>
      <c r="G29">
        <v>100</v>
      </c>
      <c r="T29">
        <f>IF(NUMBERVALUE(F29)&gt;=90,13,0)+IF(NUMBERVALUE(G29)=100,13,0)+IF(NUMBERVALUE(H29)=100,4,0)+IF(NUMBERVALUE(I29)=100,4,0)+IF(NUMBERVALUE(J29)&gt;=270,13,0)+IF(NUMBERVALUE(K29)&gt;=255,4,0)+IF(NUMBERVALUE(L29)&gt;=170,4,0)+IF(NUMBERVALUE(M29)&gt;=270,13,0)+IF(NUMBERVALUE(N29)&gt;=255,4,0)+IF(NUMBERVALUE(O29)&gt;=170,4,0)+IF(NUMBERVALUE(P29)&gt;=270,13,0)+IF(NUMBERVALUE(Q29)&gt;=255,4,0)+IF(NUMBERVALUE(R29)&gt;=170,4,0)+NUMBERVALUE(S29)</f>
        <v>13</v>
      </c>
    </row>
    <row r="30" ht="19.9" customHeight="1">
      <c r="A30">
        <v>24</v>
      </c>
      <c r="B30" t="str">
        <v>跨境2603</v>
      </c>
      <c r="C30" t="str">
        <v>0103260324</v>
      </c>
      <c r="D30" t="str">
        <v>颜珮琳</v>
      </c>
      <c r="E30" t="str">
        <v>女</v>
      </c>
      <c r="T30">
        <f>IF(NUMBERVALUE(F30)&gt;=90,13,0)+IF(NUMBERVALUE(G30)=100,13,0)+IF(NUMBERVALUE(H30)=100,4,0)+IF(NUMBERVALUE(I30)=100,4,0)+IF(NUMBERVALUE(J30)&gt;=270,13,0)+IF(NUMBERVALUE(K30)&gt;=255,4,0)+IF(NUMBERVALUE(L30)&gt;=170,4,0)+IF(NUMBERVALUE(M30)&gt;=270,13,0)+IF(NUMBERVALUE(N30)&gt;=255,4,0)+IF(NUMBERVALUE(O30)&gt;=170,4,0)+IF(NUMBERVALUE(P30)&gt;=270,13,0)+IF(NUMBERVALUE(Q30)&gt;=255,4,0)+IF(NUMBERVALUE(R30)&gt;=170,4,0)+NUMBERVALUE(S30)</f>
        <v>0</v>
      </c>
    </row>
    <row r="31" ht="19.9" customHeight="1">
      <c r="A31">
        <v>25</v>
      </c>
      <c r="B31" t="str">
        <v>跨境2603</v>
      </c>
      <c r="C31" t="str">
        <v>0103260325</v>
      </c>
      <c r="D31" t="str">
        <v>杨奥雪</v>
      </c>
      <c r="E31" t="str">
        <v>女</v>
      </c>
      <c r="T31">
        <f>IF(NUMBERVALUE(F31)&gt;=90,13,0)+IF(NUMBERVALUE(G31)=100,13,0)+IF(NUMBERVALUE(H31)=100,4,0)+IF(NUMBERVALUE(I31)=100,4,0)+IF(NUMBERVALUE(J31)&gt;=270,13,0)+IF(NUMBERVALUE(K31)&gt;=255,4,0)+IF(NUMBERVALUE(L31)&gt;=170,4,0)+IF(NUMBERVALUE(M31)&gt;=270,13,0)+IF(NUMBERVALUE(N31)&gt;=255,4,0)+IF(NUMBERVALUE(O31)&gt;=170,4,0)+IF(NUMBERVALUE(P31)&gt;=270,13,0)+IF(NUMBERVALUE(Q31)&gt;=255,4,0)+IF(NUMBERVALUE(R31)&gt;=170,4,0)+NUMBERVALUE(S31)</f>
        <v>0</v>
      </c>
    </row>
    <row r="32" ht="19.9" customHeight="1">
      <c r="A32">
        <v>26</v>
      </c>
      <c r="B32" t="str">
        <v>跨境2603</v>
      </c>
      <c r="C32" t="str">
        <v>0103260326</v>
      </c>
      <c r="D32" t="str">
        <v>张凡</v>
      </c>
      <c r="E32" t="str">
        <v>女</v>
      </c>
      <c r="T32">
        <f>IF(NUMBERVALUE(F32)&gt;=90,13,0)+IF(NUMBERVALUE(G32)=100,13,0)+IF(NUMBERVALUE(H32)=100,4,0)+IF(NUMBERVALUE(I32)=100,4,0)+IF(NUMBERVALUE(J32)&gt;=270,13,0)+IF(NUMBERVALUE(K32)&gt;=255,4,0)+IF(NUMBERVALUE(L32)&gt;=170,4,0)+IF(NUMBERVALUE(M32)&gt;=270,13,0)+IF(NUMBERVALUE(N32)&gt;=255,4,0)+IF(NUMBERVALUE(O32)&gt;=170,4,0)+IF(NUMBERVALUE(P32)&gt;=270,13,0)+IF(NUMBERVALUE(Q32)&gt;=255,4,0)+IF(NUMBERVALUE(R32)&gt;=170,4,0)+NUMBERVALUE(S32)</f>
        <v>0</v>
      </c>
    </row>
    <row r="33" ht="19.9" customHeight="1">
      <c r="A33">
        <v>27</v>
      </c>
      <c r="B33" t="str">
        <v>跨境2603</v>
      </c>
      <c r="C33" t="str">
        <v>0103260327</v>
      </c>
      <c r="D33" t="str">
        <v>张琳雅</v>
      </c>
      <c r="E33" t="str">
        <v>女</v>
      </c>
      <c r="T33">
        <f>IF(NUMBERVALUE(F33)&gt;=90,13,0)+IF(NUMBERVALUE(G33)=100,13,0)+IF(NUMBERVALUE(H33)=100,4,0)+IF(NUMBERVALUE(I33)=100,4,0)+IF(NUMBERVALUE(J33)&gt;=270,13,0)+IF(NUMBERVALUE(K33)&gt;=255,4,0)+IF(NUMBERVALUE(L33)&gt;=170,4,0)+IF(NUMBERVALUE(M33)&gt;=270,13,0)+IF(NUMBERVALUE(N33)&gt;=255,4,0)+IF(NUMBERVALUE(O33)&gt;=170,4,0)+IF(NUMBERVALUE(P33)&gt;=270,13,0)+IF(NUMBERVALUE(Q33)&gt;=255,4,0)+IF(NUMBERVALUE(R33)&gt;=170,4,0)+NUMBERVALUE(S33)</f>
        <v>0</v>
      </c>
    </row>
    <row r="34" ht="19.9" customHeight="1">
      <c r="A34">
        <v>28</v>
      </c>
      <c r="B34" t="str">
        <v>跨境2603</v>
      </c>
      <c r="C34" t="str">
        <v>0103260328</v>
      </c>
      <c r="D34" t="str">
        <v>张馨艺</v>
      </c>
      <c r="E34" t="str">
        <v>女</v>
      </c>
      <c r="G34">
        <v>100</v>
      </c>
      <c r="T34">
        <f>IF(NUMBERVALUE(F34)&gt;=90,13,0)+IF(NUMBERVALUE(G34)=100,13,0)+IF(NUMBERVALUE(H34)=100,4,0)+IF(NUMBERVALUE(I34)=100,4,0)+IF(NUMBERVALUE(J34)&gt;=270,13,0)+IF(NUMBERVALUE(K34)&gt;=255,4,0)+IF(NUMBERVALUE(L34)&gt;=170,4,0)+IF(NUMBERVALUE(M34)&gt;=270,13,0)+IF(NUMBERVALUE(N34)&gt;=255,4,0)+IF(NUMBERVALUE(O34)&gt;=170,4,0)+IF(NUMBERVALUE(P34)&gt;=270,13,0)+IF(NUMBERVALUE(Q34)&gt;=255,4,0)+IF(NUMBERVALUE(R34)&gt;=170,4,0)+NUMBERVALUE(S34)</f>
        <v>13</v>
      </c>
    </row>
    <row r="35" ht="19.9" customHeight="1">
      <c r="A35">
        <v>29</v>
      </c>
      <c r="B35" t="str">
        <v>跨境2603</v>
      </c>
      <c r="C35" t="str">
        <v>0103260329</v>
      </c>
      <c r="D35" t="str">
        <v>赵浩然</v>
      </c>
      <c r="E35" t="str">
        <v>女</v>
      </c>
      <c r="T35">
        <f>IF(NUMBERVALUE(F35)&gt;=90,13,0)+IF(NUMBERVALUE(G35)=100,13,0)+IF(NUMBERVALUE(H35)=100,4,0)+IF(NUMBERVALUE(I35)=100,4,0)+IF(NUMBERVALUE(J35)&gt;=270,13,0)+IF(NUMBERVALUE(K35)&gt;=255,4,0)+IF(NUMBERVALUE(L35)&gt;=170,4,0)+IF(NUMBERVALUE(M35)&gt;=270,13,0)+IF(NUMBERVALUE(N35)&gt;=255,4,0)+IF(NUMBERVALUE(O35)&gt;=170,4,0)+IF(NUMBERVALUE(P35)&gt;=270,13,0)+IF(NUMBERVALUE(Q35)&gt;=255,4,0)+IF(NUMBERVALUE(R35)&gt;=170,4,0)+NUMBERVALUE(S35)</f>
        <v>0</v>
      </c>
    </row>
    <row r="36" ht="19.9" customHeight="1">
      <c r="A36">
        <v>30</v>
      </c>
      <c r="B36" t="str">
        <v>跨境2603</v>
      </c>
      <c r="C36" t="str">
        <v>0103260330</v>
      </c>
      <c r="D36" t="str">
        <v>朱思钰</v>
      </c>
      <c r="E36" t="str">
        <v>女</v>
      </c>
      <c r="T36">
        <f>IF(NUMBERVALUE(F36)&gt;=90,13,0)+IF(NUMBERVALUE(G36)=100,13,0)+IF(NUMBERVALUE(H36)=100,4,0)+IF(NUMBERVALUE(I36)=100,4,0)+IF(NUMBERVALUE(J36)&gt;=270,13,0)+IF(NUMBERVALUE(K36)&gt;=255,4,0)+IF(NUMBERVALUE(L36)&gt;=170,4,0)+IF(NUMBERVALUE(M36)&gt;=270,13,0)+IF(NUMBERVALUE(N36)&gt;=255,4,0)+IF(NUMBERVALUE(O36)&gt;=170,4,0)+IF(NUMBERVALUE(P36)&gt;=270,13,0)+IF(NUMBERVALUE(Q36)&gt;=255,4,0)+IF(NUMBERVALUE(R36)&gt;=170,4,0)+NUMBERVALUE(S36)</f>
        <v>0</v>
      </c>
    </row>
    <row r="37" ht="33.9" customHeight="1">
      <c r="A37">
        <v>31</v>
      </c>
      <c r="B37" t="str">
        <v>跨境2603</v>
      </c>
      <c r="C37" t="str">
        <v>0103260331</v>
      </c>
      <c r="D37" t="str">
        <v>阿卜杜力巴斯提·阿卜杜合力力</v>
      </c>
      <c r="E37" t="str">
        <v>男</v>
      </c>
      <c r="T37">
        <f>IF(NUMBERVALUE(F37)&gt;=90,13,0)+IF(NUMBERVALUE(G37)=100,13,0)+IF(NUMBERVALUE(H37)=100,4,0)+IF(NUMBERVALUE(I37)=100,4,0)+IF(NUMBERVALUE(J37)&gt;=270,13,0)+IF(NUMBERVALUE(K37)&gt;=255,4,0)+IF(NUMBERVALUE(L37)&gt;=170,4,0)+IF(NUMBERVALUE(M37)&gt;=270,13,0)+IF(NUMBERVALUE(N37)&gt;=255,4,0)+IF(NUMBERVALUE(O37)&gt;=170,4,0)+IF(NUMBERVALUE(P37)&gt;=270,13,0)+IF(NUMBERVALUE(Q37)&gt;=255,4,0)+IF(NUMBERVALUE(R37)&gt;=170,4,0)+NUMBERVALUE(S37)</f>
        <v>0</v>
      </c>
    </row>
    <row r="38" ht="19.9" customHeight="1">
      <c r="A38">
        <v>32</v>
      </c>
      <c r="B38" t="str">
        <v>跨境2603</v>
      </c>
      <c r="C38" t="str">
        <v>0103260332</v>
      </c>
      <c r="D38" t="str">
        <v>陈宝毅</v>
      </c>
      <c r="E38" t="str">
        <v>男</v>
      </c>
      <c r="G38">
        <v>100</v>
      </c>
      <c r="T38">
        <f>IF(NUMBERVALUE(F38)&gt;=90,13,0)+IF(NUMBERVALUE(G38)=100,13,0)+IF(NUMBERVALUE(H38)=100,4,0)+IF(NUMBERVALUE(I38)=100,4,0)+IF(NUMBERVALUE(J38)&gt;=270,13,0)+IF(NUMBERVALUE(K38)&gt;=255,4,0)+IF(NUMBERVALUE(L38)&gt;=170,4,0)+IF(NUMBERVALUE(M38)&gt;=270,13,0)+IF(NUMBERVALUE(N38)&gt;=255,4,0)+IF(NUMBERVALUE(O38)&gt;=170,4,0)+IF(NUMBERVALUE(P38)&gt;=270,13,0)+IF(NUMBERVALUE(Q38)&gt;=255,4,0)+IF(NUMBERVALUE(R38)&gt;=170,4,0)+NUMBERVALUE(S38)</f>
        <v>13</v>
      </c>
    </row>
    <row r="39" ht="19.9" customHeight="1">
      <c r="A39">
        <v>33</v>
      </c>
      <c r="B39" t="str">
        <v>跨境2603</v>
      </c>
      <c r="C39" t="str">
        <v>0103260333</v>
      </c>
      <c r="D39" t="str">
        <v>丁振轩</v>
      </c>
      <c r="E39" t="str">
        <v>男</v>
      </c>
      <c r="T39">
        <f>IF(NUMBERVALUE(F39)&gt;=90,13,0)+IF(NUMBERVALUE(G39)=100,13,0)+IF(NUMBERVALUE(H39)=100,4,0)+IF(NUMBERVALUE(I39)=100,4,0)+IF(NUMBERVALUE(J39)&gt;=270,13,0)+IF(NUMBERVALUE(K39)&gt;=255,4,0)+IF(NUMBERVALUE(L39)&gt;=170,4,0)+IF(NUMBERVALUE(M39)&gt;=270,13,0)+IF(NUMBERVALUE(N39)&gt;=255,4,0)+IF(NUMBERVALUE(O39)&gt;=170,4,0)+IF(NUMBERVALUE(P39)&gt;=270,13,0)+IF(NUMBERVALUE(Q39)&gt;=255,4,0)+IF(NUMBERVALUE(R39)&gt;=170,4,0)+NUMBERVALUE(S39)</f>
        <v>0</v>
      </c>
    </row>
    <row r="40" ht="19.9" customHeight="1">
      <c r="A40">
        <v>34</v>
      </c>
      <c r="B40" t="str">
        <v>跨境2603</v>
      </c>
      <c r="C40" t="str">
        <v>0103260334</v>
      </c>
      <c r="D40" t="str">
        <v>林翰铭</v>
      </c>
      <c r="E40" t="str">
        <v>男</v>
      </c>
      <c r="T40">
        <f>IF(NUMBERVALUE(F40)&gt;=90,13,0)+IF(NUMBERVALUE(G40)=100,13,0)+IF(NUMBERVALUE(H40)=100,4,0)+IF(NUMBERVALUE(I40)=100,4,0)+IF(NUMBERVALUE(J40)&gt;=270,13,0)+IF(NUMBERVALUE(K40)&gt;=255,4,0)+IF(NUMBERVALUE(L40)&gt;=170,4,0)+IF(NUMBERVALUE(M40)&gt;=270,13,0)+IF(NUMBERVALUE(N40)&gt;=255,4,0)+IF(NUMBERVALUE(O40)&gt;=170,4,0)+IF(NUMBERVALUE(P40)&gt;=270,13,0)+IF(NUMBERVALUE(Q40)&gt;=255,4,0)+IF(NUMBERVALUE(R40)&gt;=170,4,0)+NUMBERVALUE(S40)</f>
        <v>0</v>
      </c>
    </row>
    <row r="41" ht="19.9" customHeight="1">
      <c r="A41">
        <v>35</v>
      </c>
      <c r="B41" t="str">
        <v>跨境2603</v>
      </c>
      <c r="C41" t="str">
        <v>0103260335</v>
      </c>
      <c r="D41" t="str">
        <v>潘琮霖</v>
      </c>
      <c r="E41" t="str">
        <v>男</v>
      </c>
      <c r="T41">
        <f>IF(NUMBERVALUE(F41)&gt;=90,13,0)+IF(NUMBERVALUE(G41)=100,13,0)+IF(NUMBERVALUE(H41)=100,4,0)+IF(NUMBERVALUE(I41)=100,4,0)+IF(NUMBERVALUE(J41)&gt;=270,13,0)+IF(NUMBERVALUE(K41)&gt;=255,4,0)+IF(NUMBERVALUE(L41)&gt;=170,4,0)+IF(NUMBERVALUE(M41)&gt;=270,13,0)+IF(NUMBERVALUE(N41)&gt;=255,4,0)+IF(NUMBERVALUE(O41)&gt;=170,4,0)+IF(NUMBERVALUE(P41)&gt;=270,13,0)+IF(NUMBERVALUE(Q41)&gt;=255,4,0)+IF(NUMBERVALUE(R41)&gt;=170,4,0)+NUMBERVALUE(S41)</f>
        <v>0</v>
      </c>
    </row>
    <row r="42" ht="19.9" customHeight="1">
      <c r="A42">
        <v>36</v>
      </c>
      <c r="B42" t="str">
        <v>跨境2603</v>
      </c>
      <c r="C42" t="str">
        <v>0103260336</v>
      </c>
      <c r="D42" t="str">
        <v>普哇才让</v>
      </c>
      <c r="E42" t="str">
        <v>男</v>
      </c>
      <c r="T42">
        <f>IF(NUMBERVALUE(F42)&gt;=90,13,0)+IF(NUMBERVALUE(G42)=100,13,0)+IF(NUMBERVALUE(H42)=100,4,0)+IF(NUMBERVALUE(I42)=100,4,0)+IF(NUMBERVALUE(J42)&gt;=270,13,0)+IF(NUMBERVALUE(K42)&gt;=255,4,0)+IF(NUMBERVALUE(L42)&gt;=170,4,0)+IF(NUMBERVALUE(M42)&gt;=270,13,0)+IF(NUMBERVALUE(N42)&gt;=255,4,0)+IF(NUMBERVALUE(O42)&gt;=170,4,0)+IF(NUMBERVALUE(P42)&gt;=270,13,0)+IF(NUMBERVALUE(Q42)&gt;=255,4,0)+IF(NUMBERVALUE(R42)&gt;=170,4,0)+NUMBERVALUE(S42)</f>
        <v>0</v>
      </c>
    </row>
    <row r="43" ht="19.9" customHeight="1">
      <c r="A43">
        <v>37</v>
      </c>
      <c r="B43" t="str">
        <v>跨境2603</v>
      </c>
      <c r="C43" t="str">
        <v>0103260337</v>
      </c>
      <c r="D43" t="str">
        <v>王震</v>
      </c>
      <c r="E43" t="str">
        <v>男</v>
      </c>
      <c r="G43">
        <v>100</v>
      </c>
      <c r="T43">
        <f>IF(NUMBERVALUE(F43)&gt;=90,13,0)+IF(NUMBERVALUE(G43)=100,13,0)+IF(NUMBERVALUE(H43)=100,4,0)+IF(NUMBERVALUE(I43)=100,4,0)+IF(NUMBERVALUE(J43)&gt;=270,13,0)+IF(NUMBERVALUE(K43)&gt;=255,4,0)+IF(NUMBERVALUE(L43)&gt;=170,4,0)+IF(NUMBERVALUE(M43)&gt;=270,13,0)+IF(NUMBERVALUE(N43)&gt;=255,4,0)+IF(NUMBERVALUE(O43)&gt;=170,4,0)+IF(NUMBERVALUE(P43)&gt;=270,13,0)+IF(NUMBERVALUE(Q43)&gt;=255,4,0)+IF(NUMBERVALUE(R43)&gt;=170,4,0)+NUMBERVALUE(S43)</f>
        <v>13</v>
      </c>
    </row>
    <row r="44" ht="19.9" customHeight="1">
      <c r="A44">
        <v>38</v>
      </c>
      <c r="B44" t="str">
        <v>跨境2603</v>
      </c>
      <c r="C44" t="str">
        <v>0103260338</v>
      </c>
      <c r="D44" t="str">
        <v>杨孝贵</v>
      </c>
      <c r="E44" t="str">
        <v>男</v>
      </c>
      <c r="T44">
        <f>IF(NUMBERVALUE(F44)&gt;=90,13,0)+IF(NUMBERVALUE(G44)=100,13,0)+IF(NUMBERVALUE(H44)=100,4,0)+IF(NUMBERVALUE(I44)=100,4,0)+IF(NUMBERVALUE(J44)&gt;=270,13,0)+IF(NUMBERVALUE(K44)&gt;=255,4,0)+IF(NUMBERVALUE(L44)&gt;=170,4,0)+IF(NUMBERVALUE(M44)&gt;=270,13,0)+IF(NUMBERVALUE(N44)&gt;=255,4,0)+IF(NUMBERVALUE(O44)&gt;=170,4,0)+IF(NUMBERVALUE(P44)&gt;=270,13,0)+IF(NUMBERVALUE(Q44)&gt;=255,4,0)+IF(NUMBERVALUE(R44)&gt;=170,4,0)+NUMBERVALUE(S44)</f>
        <v>0</v>
      </c>
    </row>
    <row r="45" ht="19.9" customHeight="1">
      <c r="A45">
        <v>39</v>
      </c>
      <c r="B45" t="str">
        <v>跨境2603</v>
      </c>
      <c r="C45" t="str">
        <v>0103260339</v>
      </c>
      <c r="D45" t="str">
        <v>张丽泽</v>
      </c>
      <c r="E45" t="str">
        <v>男</v>
      </c>
      <c r="G45">
        <v>100</v>
      </c>
      <c r="T45">
        <f>IF(NUMBERVALUE(F45)&gt;=90,13,0)+IF(NUMBERVALUE(G45)=100,13,0)+IF(NUMBERVALUE(H45)=100,4,0)+IF(NUMBERVALUE(I45)=100,4,0)+IF(NUMBERVALUE(J45)&gt;=270,13,0)+IF(NUMBERVALUE(K45)&gt;=255,4,0)+IF(NUMBERVALUE(L45)&gt;=170,4,0)+IF(NUMBERVALUE(M45)&gt;=270,13,0)+IF(NUMBERVALUE(N45)&gt;=255,4,0)+IF(NUMBERVALUE(O45)&gt;=170,4,0)+IF(NUMBERVALUE(P45)&gt;=270,13,0)+IF(NUMBERVALUE(Q45)&gt;=255,4,0)+IF(NUMBERVALUE(R45)&gt;=170,4,0)+NUMBERVALUE(S45)</f>
        <v>13</v>
      </c>
    </row>
    <row r="46" ht="19.9" customHeight="1">
      <c r="A46">
        <v>40</v>
      </c>
      <c r="B46" t="str">
        <v>跨境2603</v>
      </c>
      <c r="C46" t="str">
        <v>0103260340</v>
      </c>
      <c r="D46" t="str">
        <v>张玮麟</v>
      </c>
      <c r="E46" t="str">
        <v>男</v>
      </c>
      <c r="T46">
        <f>IF(NUMBERVALUE(F46)&gt;=90,13,0)+IF(NUMBERVALUE(G46)=100,13,0)+IF(NUMBERVALUE(H46)=100,4,0)+IF(NUMBERVALUE(I46)=100,4,0)+IF(NUMBERVALUE(J46)&gt;=270,13,0)+IF(NUMBERVALUE(K46)&gt;=255,4,0)+IF(NUMBERVALUE(L46)&gt;=170,4,0)+IF(NUMBERVALUE(M46)&gt;=270,13,0)+IF(NUMBERVALUE(N46)&gt;=255,4,0)+IF(NUMBERVALUE(O46)&gt;=170,4,0)+IF(NUMBERVALUE(P46)&gt;=270,13,0)+IF(NUMBERVALUE(Q46)&gt;=255,4,0)+IF(NUMBERVALUE(R46)&gt;=170,4,0)+NUMBERVALUE(S46)</f>
        <v>0</v>
      </c>
    </row>
    <row r="47" ht="19.9" customHeight="1">
      <c r="A47">
        <v>41</v>
      </c>
      <c r="B47" t="str">
        <v>跨境2603</v>
      </c>
      <c r="C47" t="str">
        <v>0103260341</v>
      </c>
      <c r="D47" t="str">
        <v>张翼飞</v>
      </c>
      <c r="E47" t="str">
        <v>男</v>
      </c>
      <c r="T47">
        <f>IF(NUMBERVALUE(F47)&gt;=90,13,0)+IF(NUMBERVALUE(G47)=100,13,0)+IF(NUMBERVALUE(H47)=100,4,0)+IF(NUMBERVALUE(I47)=100,4,0)+IF(NUMBERVALUE(J47)&gt;=270,13,0)+IF(NUMBERVALUE(K47)&gt;=255,4,0)+IF(NUMBERVALUE(L47)&gt;=170,4,0)+IF(NUMBERVALUE(M47)&gt;=270,13,0)+IF(NUMBERVALUE(N47)&gt;=255,4,0)+IF(NUMBERVALUE(O47)&gt;=170,4,0)+IF(NUMBERVALUE(P47)&gt;=270,13,0)+IF(NUMBERVALUE(Q47)&gt;=255,4,0)+IF(NUMBERVALUE(R47)&gt;=170,4,0)+NUMBERVALUE(S47)</f>
        <v>0</v>
      </c>
    </row>
    <row r="48" ht="37" customHeight="1" xml:space="preserve">
      <c r="A48" t="str" xml:space="preserve">
        <v xml:space="preserve">填表说明：
1.平时考核：形式包括作业、测验、提问等，由任课老师自行填入相关空白格内；
2.平时、实践、期末成绩：依据课程大纲或课程标准有关规定注明平时成绩、期末成绩的百分比，如实填写，不要求加出总成绩；
3.备注：填写学生禁考、缓考、退学或作弊等情况；
4.请任课教师课程结束后签名，将此表与成绩单一并交开课单位统一存档。</v>
      </c>
      <c r="P48" t="str" xml:space="preserve">
        <v xml:space="preserve">任课教师
（登分人）</v>
      </c>
    </row>
    <row r="49" ht="37" customHeight="1" xml:space="preserve">
      <c r="P49" t="str" xml:space="preserve">
        <v xml:space="preserve">教研室主任
（审核人）</v>
      </c>
    </row>
  </sheetData>
  <mergeCells count="28">
    <mergeCell ref="A1:T1"/>
    <mergeCell ref="B2:C2"/>
    <mergeCell ref="D2:E2"/>
    <mergeCell ref="F2:J2"/>
    <mergeCell ref="K2:L2"/>
    <mergeCell ref="M2:T2"/>
    <mergeCell ref="B3:C3"/>
    <mergeCell ref="D3:E3"/>
    <mergeCell ref="F3:J3"/>
    <mergeCell ref="K3:L3"/>
    <mergeCell ref="M3:T3"/>
    <mergeCell ref="G4:I4"/>
    <mergeCell ref="J4:L4"/>
    <mergeCell ref="M4:O4"/>
    <mergeCell ref="P4:R4"/>
    <mergeCell ref="P48:R48"/>
    <mergeCell ref="S48:T48"/>
    <mergeCell ref="P49:R49"/>
    <mergeCell ref="S49:T49"/>
    <mergeCell ref="A4:A5"/>
    <mergeCell ref="B4:B5"/>
    <mergeCell ref="C4:C5"/>
    <mergeCell ref="D4:D5"/>
    <mergeCell ref="E4:E5"/>
    <mergeCell ref="F4:F5"/>
    <mergeCell ref="S4:S5"/>
    <mergeCell ref="T4:T5"/>
    <mergeCell ref="A48:O49"/>
  </mergeCells>
  <pageMargins left="0.19599999487400055" right="0.19599999487400055" top="0.3930000066757202" bottom="0.26899999380111694" header="0" footer="0"/>
  <ignoredErrors>
    <ignoredError numberStoredAsText="1" sqref="A1:T4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T51"/>
  <sheetViews>
    <sheetView workbookViewId="0" rightToLeft="0"/>
  </sheetViews>
  <cols>
    <col min="1" max="1" customWidth="1" width="4.09765625" level="0" outlineLevel="0"/>
    <col min="2" max="2" customWidth="1" width="8.97265625" level="0" outlineLevel="0"/>
    <col min="3" max="3" customWidth="1" width="8.97265625" level="0" outlineLevel="0"/>
    <col min="4" max="4" customWidth="1" width="8.97265625" level="0" outlineLevel="0"/>
    <col min="5" max="5" customWidth="1" width="4.61328125" level="0" outlineLevel="0"/>
    <col min="6" max="6" customWidth="1" width="4.09765625" level="0" outlineLevel="0"/>
    <col min="7" max="7" customWidth="1" width="4.09765625" level="0" outlineLevel="0"/>
    <col min="8" max="8" customWidth="1" width="4.09765625" level="0" outlineLevel="0"/>
    <col min="9" max="9" customWidth="1" width="4.09765625" level="0" outlineLevel="0"/>
    <col min="10" max="10" customWidth="1" width="4.09765625" level="0" outlineLevel="0"/>
    <col min="11" max="11" customWidth="1" width="4.09765625" level="0" outlineLevel="0"/>
    <col min="12" max="12" customWidth="1" width="4.09765625" level="0" outlineLevel="0"/>
    <col min="13" max="13" customWidth="1" width="4.09765625" level="0" outlineLevel="0"/>
    <col min="14" max="14" customWidth="1" width="4.09765625" level="0" outlineLevel="0"/>
    <col min="15" max="15" customWidth="1" width="4.09765625" level="0" outlineLevel="0"/>
    <col min="16" max="16" customWidth="1" width="5.640625" level="0" outlineLevel="0"/>
    <col min="17" max="17" customWidth="1" width="5.640625" level="0" outlineLevel="0"/>
    <col min="18" max="18" customWidth="1" width="5.640625" level="0" outlineLevel="0"/>
    <col min="19" max="19" customWidth="1" width="4.35546875" level="0" outlineLevel="0"/>
    <col min="20" max="20" customWidth="1" width="4.09765625" level="0" outlineLevel="0"/>
  </cols>
  <sheetData>
    <row r="1" ht="28.45" customHeight="1">
      <c r="A1" t="str">
        <v>天津商务职业学院学生记分册</v>
      </c>
    </row>
    <row r="2" ht="28.45" customHeight="1" xml:space="preserve">
      <c r="A2" t="str" xml:space="preserve">
        <v xml:space="preserve">学年
学期</v>
      </c>
      <c r="B2" t="str">
        <v>2026-2027-1</v>
      </c>
      <c r="D2" t="str">
        <v>教学班名称</v>
      </c>
      <c r="F2" t="str">
        <v>信息技术（一）-0056</v>
      </c>
      <c r="K2" t="str">
        <v>上课时间</v>
      </c>
      <c r="M2" t="str">
        <v>星期三第7-8节{4-15周}</v>
      </c>
    </row>
    <row r="3" ht="28.45" customHeight="1" xml:space="preserve">
      <c r="A3" t="str" xml:space="preserve">
        <v xml:space="preserve">课程
名称</v>
      </c>
      <c r="B3" t="str">
        <v>信息技术（一）</v>
      </c>
      <c r="D3" t="str">
        <v>任课教师</v>
      </c>
      <c r="F3" t="str">
        <v>张娜*</v>
      </c>
      <c r="K3" t="str">
        <v>上课地点</v>
      </c>
      <c r="M3" t="str">
        <v>A-T-M-302</v>
      </c>
    </row>
    <row r="4" ht="22.75" customHeight="1">
      <c r="A4" t="str">
        <v>序号</v>
      </c>
      <c r="B4" t="str">
        <v>班级</v>
      </c>
      <c r="C4" t="str">
        <v>学号</v>
      </c>
      <c r="D4" t="str">
        <v>姓名</v>
      </c>
      <c r="E4" t="str">
        <v>性别</v>
      </c>
      <c r="F4" t="str">
        <v>理论</v>
      </c>
      <c r="G4" t="str">
        <v>中文录入</v>
      </c>
      <c r="J4" t="str">
        <v>WORD</v>
      </c>
      <c r="M4" t="str">
        <v>EXCEL</v>
      </c>
      <c r="P4" t="str">
        <v>PPT</v>
      </c>
      <c r="S4" t="str">
        <v>加分</v>
      </c>
      <c r="T4" t="str">
        <v>总评成绩</v>
      </c>
    </row>
    <row r="5" ht="22.75" customHeight="1">
      <c r="G5" t="str">
        <v>初</v>
      </c>
      <c r="H5" t="str">
        <v>中</v>
      </c>
      <c r="I5" t="str">
        <v>高</v>
      </c>
      <c r="J5" t="str">
        <v>初</v>
      </c>
      <c r="K5" t="str">
        <v>中</v>
      </c>
      <c r="L5" t="str">
        <v>高</v>
      </c>
      <c r="M5" t="str">
        <v>初</v>
      </c>
      <c r="N5" t="str">
        <v>中</v>
      </c>
      <c r="O5" t="str">
        <v>高</v>
      </c>
      <c r="P5" t="str">
        <v>初</v>
      </c>
      <c r="Q5" t="str">
        <v>中</v>
      </c>
      <c r="R5" t="str">
        <v>高</v>
      </c>
    </row>
    <row r="6" ht="22.75" customHeight="1">
      <c r="D6">
        <f>COUNTA(D7:D49)</f>
        <v>43</v>
      </c>
      <c r="E6">
        <f>SUM(F6:R6)</f>
        <v>4</v>
      </c>
      <c r="F6">
        <f>COUNTIF(F7:F49,"&gt;=90")</f>
        <v>0</v>
      </c>
      <c r="G6">
        <f>COUNTIF(G7:G49,"&gt;=100")</f>
        <v>4</v>
      </c>
      <c r="H6">
        <f>COUNTIF(H7:H49,"&gt;=100")</f>
        <v>0</v>
      </c>
      <c r="I6">
        <f>COUNTIF(I7:I49,"&gt;=100")</f>
        <v>0</v>
      </c>
      <c r="J6">
        <f>COUNTIF(J7:J49,"&gt;=270")</f>
        <v>0</v>
      </c>
      <c r="K6">
        <f>COUNTIF(K7:K49,"&gt;=255")</f>
        <v>0</v>
      </c>
      <c r="L6">
        <f>COUNTIF(L7:L49,"&gt;=170")</f>
        <v>0</v>
      </c>
      <c r="M6">
        <f>COUNTIF(M7:M49,"&gt;=270")</f>
        <v>0</v>
      </c>
      <c r="N6">
        <f>COUNTIF(N7:N49,"&gt;=255")</f>
        <v>0</v>
      </c>
      <c r="O6">
        <f>COUNTIF(O7:O49,"&gt;=170")</f>
        <v>0</v>
      </c>
      <c r="P6">
        <f>COUNTIF(P7:P49,"&gt;=270")</f>
        <v>0</v>
      </c>
      <c r="Q6">
        <f>COUNTIF(Q7:Q49,"&gt;=255")</f>
        <v>0</v>
      </c>
      <c r="R6">
        <f>COUNTIF(R7:R49,"&gt;=170")</f>
        <v>0</v>
      </c>
    </row>
    <row r="7" ht="22.600000000000005" customHeight="1">
      <c r="A7">
        <v>1</v>
      </c>
      <c r="B7" t="str">
        <v>营销2601</v>
      </c>
      <c r="C7" t="str">
        <v>0301260101</v>
      </c>
      <c r="D7" t="str">
        <v>阿克娜依·克热马洪</v>
      </c>
      <c r="E7" t="str">
        <v>女</v>
      </c>
      <c r="T7">
        <f>IF(NUMBERVALUE(F7)&gt;=90,13,0)+IF(NUMBERVALUE(G7)=100,13,0)+IF(NUMBERVALUE(H7)=100,4,0)+IF(NUMBERVALUE(I7)=100,4,0)+IF(NUMBERVALUE(J7)&gt;=270,13,0)+IF(NUMBERVALUE(K7)&gt;=255,4,0)+IF(NUMBERVALUE(L7)&gt;=170,4,0)+IF(NUMBERVALUE(M7)&gt;=270,13,0)+IF(NUMBERVALUE(N7)&gt;=255,4,0)+IF(NUMBERVALUE(O7)&gt;=170,4,0)+IF(NUMBERVALUE(P7)&gt;=270,13,0)+IF(NUMBERVALUE(Q7)&gt;=255,4,0)+IF(NUMBERVALUE(R7)&gt;=170,4,0)+NUMBERVALUE(S7)</f>
        <v>0</v>
      </c>
    </row>
    <row r="8" ht="19.9" customHeight="1">
      <c r="A8">
        <v>2</v>
      </c>
      <c r="B8" t="str">
        <v>营销2601</v>
      </c>
      <c r="C8" t="str">
        <v>0301260102</v>
      </c>
      <c r="D8" t="str">
        <v>崔晶晶</v>
      </c>
      <c r="E8" t="str">
        <v>女</v>
      </c>
      <c r="T8">
        <f>IF(NUMBERVALUE(F8)&gt;=90,13,0)+IF(NUMBERVALUE(G8)=100,13,0)+IF(NUMBERVALUE(H8)=100,4,0)+IF(NUMBERVALUE(I8)=100,4,0)+IF(NUMBERVALUE(J8)&gt;=270,13,0)+IF(NUMBERVALUE(K8)&gt;=255,4,0)+IF(NUMBERVALUE(L8)&gt;=170,4,0)+IF(NUMBERVALUE(M8)&gt;=270,13,0)+IF(NUMBERVALUE(N8)&gt;=255,4,0)+IF(NUMBERVALUE(O8)&gt;=170,4,0)+IF(NUMBERVALUE(P8)&gt;=270,13,0)+IF(NUMBERVALUE(Q8)&gt;=255,4,0)+IF(NUMBERVALUE(R8)&gt;=170,4,0)+NUMBERVALUE(S8)</f>
        <v>0</v>
      </c>
    </row>
    <row r="9" ht="19.9" customHeight="1">
      <c r="A9">
        <v>3</v>
      </c>
      <c r="B9" t="str">
        <v>营销2601</v>
      </c>
      <c r="C9" t="str">
        <v>0301260103</v>
      </c>
      <c r="D9" t="str">
        <v>段伊雯</v>
      </c>
      <c r="E9" t="str">
        <v>女</v>
      </c>
      <c r="T9">
        <f>IF(NUMBERVALUE(F9)&gt;=90,13,0)+IF(NUMBERVALUE(G9)=100,13,0)+IF(NUMBERVALUE(H9)=100,4,0)+IF(NUMBERVALUE(I9)=100,4,0)+IF(NUMBERVALUE(J9)&gt;=270,13,0)+IF(NUMBERVALUE(K9)&gt;=255,4,0)+IF(NUMBERVALUE(L9)&gt;=170,4,0)+IF(NUMBERVALUE(M9)&gt;=270,13,0)+IF(NUMBERVALUE(N9)&gt;=255,4,0)+IF(NUMBERVALUE(O9)&gt;=170,4,0)+IF(NUMBERVALUE(P9)&gt;=270,13,0)+IF(NUMBERVALUE(Q9)&gt;=255,4,0)+IF(NUMBERVALUE(R9)&gt;=170,4,0)+NUMBERVALUE(S9)</f>
        <v>0</v>
      </c>
    </row>
    <row r="10" ht="19.9" customHeight="1">
      <c r="A10">
        <v>4</v>
      </c>
      <c r="B10" t="str">
        <v>营销2601</v>
      </c>
      <c r="C10" t="str">
        <v>0301260104</v>
      </c>
      <c r="D10" t="str">
        <v>范诗晨</v>
      </c>
      <c r="E10" t="str">
        <v>女</v>
      </c>
      <c r="T10">
        <f>IF(NUMBERVALUE(F10)&gt;=90,13,0)+IF(NUMBERVALUE(G10)=100,13,0)+IF(NUMBERVALUE(H10)=100,4,0)+IF(NUMBERVALUE(I10)=100,4,0)+IF(NUMBERVALUE(J10)&gt;=270,13,0)+IF(NUMBERVALUE(K10)&gt;=255,4,0)+IF(NUMBERVALUE(L10)&gt;=170,4,0)+IF(NUMBERVALUE(M10)&gt;=270,13,0)+IF(NUMBERVALUE(N10)&gt;=255,4,0)+IF(NUMBERVALUE(O10)&gt;=170,4,0)+IF(NUMBERVALUE(P10)&gt;=270,13,0)+IF(NUMBERVALUE(Q10)&gt;=255,4,0)+IF(NUMBERVALUE(R10)&gt;=170,4,0)+NUMBERVALUE(S10)</f>
        <v>0</v>
      </c>
    </row>
    <row r="11" ht="19.9" customHeight="1">
      <c r="A11">
        <v>5</v>
      </c>
      <c r="B11" t="str">
        <v>营销2601</v>
      </c>
      <c r="C11" t="str">
        <v>0301260105</v>
      </c>
      <c r="D11" t="str">
        <v>冯悦</v>
      </c>
      <c r="E11" t="str">
        <v>女</v>
      </c>
      <c r="T11">
        <f>IF(NUMBERVALUE(F11)&gt;=90,13,0)+IF(NUMBERVALUE(G11)=100,13,0)+IF(NUMBERVALUE(H11)=100,4,0)+IF(NUMBERVALUE(I11)=100,4,0)+IF(NUMBERVALUE(J11)&gt;=270,13,0)+IF(NUMBERVALUE(K11)&gt;=255,4,0)+IF(NUMBERVALUE(L11)&gt;=170,4,0)+IF(NUMBERVALUE(M11)&gt;=270,13,0)+IF(NUMBERVALUE(N11)&gt;=255,4,0)+IF(NUMBERVALUE(O11)&gt;=170,4,0)+IF(NUMBERVALUE(P11)&gt;=270,13,0)+IF(NUMBERVALUE(Q11)&gt;=255,4,0)+IF(NUMBERVALUE(R11)&gt;=170,4,0)+NUMBERVALUE(S11)</f>
        <v>0</v>
      </c>
    </row>
    <row r="12" ht="19.9" customHeight="1">
      <c r="A12">
        <v>6</v>
      </c>
      <c r="B12" t="str">
        <v>营销2601</v>
      </c>
      <c r="C12" t="str">
        <v>0301260106</v>
      </c>
      <c r="D12" t="str">
        <v>付冉</v>
      </c>
      <c r="E12" t="str">
        <v>女</v>
      </c>
      <c r="T12">
        <f>IF(NUMBERVALUE(F12)&gt;=90,13,0)+IF(NUMBERVALUE(G12)=100,13,0)+IF(NUMBERVALUE(H12)=100,4,0)+IF(NUMBERVALUE(I12)=100,4,0)+IF(NUMBERVALUE(J12)&gt;=270,13,0)+IF(NUMBERVALUE(K12)&gt;=255,4,0)+IF(NUMBERVALUE(L12)&gt;=170,4,0)+IF(NUMBERVALUE(M12)&gt;=270,13,0)+IF(NUMBERVALUE(N12)&gt;=255,4,0)+IF(NUMBERVALUE(O12)&gt;=170,4,0)+IF(NUMBERVALUE(P12)&gt;=270,13,0)+IF(NUMBERVALUE(Q12)&gt;=255,4,0)+IF(NUMBERVALUE(R12)&gt;=170,4,0)+NUMBERVALUE(S12)</f>
        <v>0</v>
      </c>
    </row>
    <row r="13" ht="19.9" customHeight="1">
      <c r="A13">
        <v>7</v>
      </c>
      <c r="B13" t="str">
        <v>营销2601</v>
      </c>
      <c r="C13" t="str">
        <v>0301260107</v>
      </c>
      <c r="D13" t="str">
        <v>顾学怡</v>
      </c>
      <c r="E13" t="str">
        <v>女</v>
      </c>
      <c r="G13">
        <v>100</v>
      </c>
      <c r="T13">
        <f>IF(NUMBERVALUE(F13)&gt;=90,13,0)+IF(NUMBERVALUE(G13)=100,13,0)+IF(NUMBERVALUE(H13)=100,4,0)+IF(NUMBERVALUE(I13)=100,4,0)+IF(NUMBERVALUE(J13)&gt;=270,13,0)+IF(NUMBERVALUE(K13)&gt;=255,4,0)+IF(NUMBERVALUE(L13)&gt;=170,4,0)+IF(NUMBERVALUE(M13)&gt;=270,13,0)+IF(NUMBERVALUE(N13)&gt;=255,4,0)+IF(NUMBERVALUE(O13)&gt;=170,4,0)+IF(NUMBERVALUE(P13)&gt;=270,13,0)+IF(NUMBERVALUE(Q13)&gt;=255,4,0)+IF(NUMBERVALUE(R13)&gt;=170,4,0)+NUMBERVALUE(S13)</f>
        <v>13</v>
      </c>
    </row>
    <row r="14" ht="19.9" customHeight="1">
      <c r="A14">
        <v>8</v>
      </c>
      <c r="B14" t="str">
        <v>营销2601</v>
      </c>
      <c r="C14" t="str">
        <v>0301260108</v>
      </c>
      <c r="D14" t="str">
        <v>顾雨菲</v>
      </c>
      <c r="E14" t="str">
        <v>女</v>
      </c>
      <c r="T14">
        <f>IF(NUMBERVALUE(F14)&gt;=90,13,0)+IF(NUMBERVALUE(G14)=100,13,0)+IF(NUMBERVALUE(H14)=100,4,0)+IF(NUMBERVALUE(I14)=100,4,0)+IF(NUMBERVALUE(J14)&gt;=270,13,0)+IF(NUMBERVALUE(K14)&gt;=255,4,0)+IF(NUMBERVALUE(L14)&gt;=170,4,0)+IF(NUMBERVALUE(M14)&gt;=270,13,0)+IF(NUMBERVALUE(N14)&gt;=255,4,0)+IF(NUMBERVALUE(O14)&gt;=170,4,0)+IF(NUMBERVALUE(P14)&gt;=270,13,0)+IF(NUMBERVALUE(Q14)&gt;=255,4,0)+IF(NUMBERVALUE(R14)&gt;=170,4,0)+NUMBERVALUE(S14)</f>
        <v>0</v>
      </c>
    </row>
    <row r="15" ht="19.9" customHeight="1">
      <c r="A15">
        <v>9</v>
      </c>
      <c r="B15" t="str">
        <v>营销2601</v>
      </c>
      <c r="C15" t="str">
        <v>0301260109</v>
      </c>
      <c r="D15" t="str">
        <v>郭宛艳</v>
      </c>
      <c r="E15" t="str">
        <v>女</v>
      </c>
      <c r="T15">
        <f>IF(NUMBERVALUE(F15)&gt;=90,13,0)+IF(NUMBERVALUE(G15)=100,13,0)+IF(NUMBERVALUE(H15)=100,4,0)+IF(NUMBERVALUE(I15)=100,4,0)+IF(NUMBERVALUE(J15)&gt;=270,13,0)+IF(NUMBERVALUE(K15)&gt;=255,4,0)+IF(NUMBERVALUE(L15)&gt;=170,4,0)+IF(NUMBERVALUE(M15)&gt;=270,13,0)+IF(NUMBERVALUE(N15)&gt;=255,4,0)+IF(NUMBERVALUE(O15)&gt;=170,4,0)+IF(NUMBERVALUE(P15)&gt;=270,13,0)+IF(NUMBERVALUE(Q15)&gt;=255,4,0)+IF(NUMBERVALUE(R15)&gt;=170,4,0)+NUMBERVALUE(S15)</f>
        <v>0</v>
      </c>
    </row>
    <row r="16" ht="19.9" customHeight="1">
      <c r="A16">
        <v>10</v>
      </c>
      <c r="B16" t="str">
        <v>营销2601</v>
      </c>
      <c r="C16" t="str">
        <v>0301260110</v>
      </c>
      <c r="D16" t="str">
        <v>郭晓玥</v>
      </c>
      <c r="E16" t="str">
        <v>女</v>
      </c>
      <c r="T16">
        <f>IF(NUMBERVALUE(F16)&gt;=90,13,0)+IF(NUMBERVALUE(G16)=100,13,0)+IF(NUMBERVALUE(H16)=100,4,0)+IF(NUMBERVALUE(I16)=100,4,0)+IF(NUMBERVALUE(J16)&gt;=270,13,0)+IF(NUMBERVALUE(K16)&gt;=255,4,0)+IF(NUMBERVALUE(L16)&gt;=170,4,0)+IF(NUMBERVALUE(M16)&gt;=270,13,0)+IF(NUMBERVALUE(N16)&gt;=255,4,0)+IF(NUMBERVALUE(O16)&gt;=170,4,0)+IF(NUMBERVALUE(P16)&gt;=270,13,0)+IF(NUMBERVALUE(Q16)&gt;=255,4,0)+IF(NUMBERVALUE(R16)&gt;=170,4,0)+NUMBERVALUE(S16)</f>
        <v>0</v>
      </c>
    </row>
    <row r="17" ht="19.9" customHeight="1">
      <c r="A17">
        <v>11</v>
      </c>
      <c r="B17" t="str">
        <v>营销2601</v>
      </c>
      <c r="C17" t="str">
        <v>0301260111</v>
      </c>
      <c r="D17" t="str">
        <v>韩依</v>
      </c>
      <c r="E17" t="str">
        <v>女</v>
      </c>
      <c r="T17">
        <f>IF(NUMBERVALUE(F17)&gt;=90,13,0)+IF(NUMBERVALUE(G17)=100,13,0)+IF(NUMBERVALUE(H17)=100,4,0)+IF(NUMBERVALUE(I17)=100,4,0)+IF(NUMBERVALUE(J17)&gt;=270,13,0)+IF(NUMBERVALUE(K17)&gt;=255,4,0)+IF(NUMBERVALUE(L17)&gt;=170,4,0)+IF(NUMBERVALUE(M17)&gt;=270,13,0)+IF(NUMBERVALUE(N17)&gt;=255,4,0)+IF(NUMBERVALUE(O17)&gt;=170,4,0)+IF(NUMBERVALUE(P17)&gt;=270,13,0)+IF(NUMBERVALUE(Q17)&gt;=255,4,0)+IF(NUMBERVALUE(R17)&gt;=170,4,0)+NUMBERVALUE(S17)</f>
        <v>0</v>
      </c>
    </row>
    <row r="18" ht="19.9" customHeight="1">
      <c r="A18">
        <v>12</v>
      </c>
      <c r="B18" t="str">
        <v>营销2601</v>
      </c>
      <c r="C18" t="str">
        <v>0301260112</v>
      </c>
      <c r="D18" t="str">
        <v>韩怡诺</v>
      </c>
      <c r="E18" t="str">
        <v>女</v>
      </c>
      <c r="T18">
        <f>IF(NUMBERVALUE(F18)&gt;=90,13,0)+IF(NUMBERVALUE(G18)=100,13,0)+IF(NUMBERVALUE(H18)=100,4,0)+IF(NUMBERVALUE(I18)=100,4,0)+IF(NUMBERVALUE(J18)&gt;=270,13,0)+IF(NUMBERVALUE(K18)&gt;=255,4,0)+IF(NUMBERVALUE(L18)&gt;=170,4,0)+IF(NUMBERVALUE(M18)&gt;=270,13,0)+IF(NUMBERVALUE(N18)&gt;=255,4,0)+IF(NUMBERVALUE(O18)&gt;=170,4,0)+IF(NUMBERVALUE(P18)&gt;=270,13,0)+IF(NUMBERVALUE(Q18)&gt;=255,4,0)+IF(NUMBERVALUE(R18)&gt;=170,4,0)+NUMBERVALUE(S18)</f>
        <v>0</v>
      </c>
    </row>
    <row r="19" ht="19.9" customHeight="1">
      <c r="A19">
        <v>13</v>
      </c>
      <c r="B19" t="str">
        <v>营销2601</v>
      </c>
      <c r="C19" t="str">
        <v>0301260113</v>
      </c>
      <c r="D19" t="str">
        <v>黄欣蕊</v>
      </c>
      <c r="E19" t="str">
        <v>女</v>
      </c>
      <c r="T19">
        <f>IF(NUMBERVALUE(F19)&gt;=90,13,0)+IF(NUMBERVALUE(G19)=100,13,0)+IF(NUMBERVALUE(H19)=100,4,0)+IF(NUMBERVALUE(I19)=100,4,0)+IF(NUMBERVALUE(J19)&gt;=270,13,0)+IF(NUMBERVALUE(K19)&gt;=255,4,0)+IF(NUMBERVALUE(L19)&gt;=170,4,0)+IF(NUMBERVALUE(M19)&gt;=270,13,0)+IF(NUMBERVALUE(N19)&gt;=255,4,0)+IF(NUMBERVALUE(O19)&gt;=170,4,0)+IF(NUMBERVALUE(P19)&gt;=270,13,0)+IF(NUMBERVALUE(Q19)&gt;=255,4,0)+IF(NUMBERVALUE(R19)&gt;=170,4,0)+NUMBERVALUE(S19)</f>
        <v>0</v>
      </c>
    </row>
    <row r="20" ht="19.9" customHeight="1">
      <c r="A20">
        <v>14</v>
      </c>
      <c r="B20" t="str">
        <v>营销2601</v>
      </c>
      <c r="C20" t="str">
        <v>0301260114</v>
      </c>
      <c r="D20" t="str">
        <v>姜俊瀛</v>
      </c>
      <c r="E20" t="str">
        <v>女</v>
      </c>
      <c r="T20">
        <f>IF(NUMBERVALUE(F20)&gt;=90,13,0)+IF(NUMBERVALUE(G20)=100,13,0)+IF(NUMBERVALUE(H20)=100,4,0)+IF(NUMBERVALUE(I20)=100,4,0)+IF(NUMBERVALUE(J20)&gt;=270,13,0)+IF(NUMBERVALUE(K20)&gt;=255,4,0)+IF(NUMBERVALUE(L20)&gt;=170,4,0)+IF(NUMBERVALUE(M20)&gt;=270,13,0)+IF(NUMBERVALUE(N20)&gt;=255,4,0)+IF(NUMBERVALUE(O20)&gt;=170,4,0)+IF(NUMBERVALUE(P20)&gt;=270,13,0)+IF(NUMBERVALUE(Q20)&gt;=255,4,0)+IF(NUMBERVALUE(R20)&gt;=170,4,0)+NUMBERVALUE(S20)</f>
        <v>0</v>
      </c>
    </row>
    <row r="21" ht="19.9" customHeight="1">
      <c r="A21">
        <v>15</v>
      </c>
      <c r="B21" t="str">
        <v>营销2601</v>
      </c>
      <c r="C21" t="str">
        <v>0301260115</v>
      </c>
      <c r="D21" t="str">
        <v>寇思雨</v>
      </c>
      <c r="E21" t="str">
        <v>女</v>
      </c>
      <c r="T21">
        <f>IF(NUMBERVALUE(F21)&gt;=90,13,0)+IF(NUMBERVALUE(G21)=100,13,0)+IF(NUMBERVALUE(H21)=100,4,0)+IF(NUMBERVALUE(I21)=100,4,0)+IF(NUMBERVALUE(J21)&gt;=270,13,0)+IF(NUMBERVALUE(K21)&gt;=255,4,0)+IF(NUMBERVALUE(L21)&gt;=170,4,0)+IF(NUMBERVALUE(M21)&gt;=270,13,0)+IF(NUMBERVALUE(N21)&gt;=255,4,0)+IF(NUMBERVALUE(O21)&gt;=170,4,0)+IF(NUMBERVALUE(P21)&gt;=270,13,0)+IF(NUMBERVALUE(Q21)&gt;=255,4,0)+IF(NUMBERVALUE(R21)&gt;=170,4,0)+NUMBERVALUE(S21)</f>
        <v>0</v>
      </c>
    </row>
    <row r="22" ht="19.9" customHeight="1">
      <c r="A22">
        <v>16</v>
      </c>
      <c r="B22" t="str">
        <v>营销2601</v>
      </c>
      <c r="C22" t="str">
        <v>0301260116</v>
      </c>
      <c r="D22" t="str">
        <v>李思彤</v>
      </c>
      <c r="E22" t="str">
        <v>女</v>
      </c>
      <c r="T22">
        <f>IF(NUMBERVALUE(F22)&gt;=90,13,0)+IF(NUMBERVALUE(G22)=100,13,0)+IF(NUMBERVALUE(H22)=100,4,0)+IF(NUMBERVALUE(I22)=100,4,0)+IF(NUMBERVALUE(J22)&gt;=270,13,0)+IF(NUMBERVALUE(K22)&gt;=255,4,0)+IF(NUMBERVALUE(L22)&gt;=170,4,0)+IF(NUMBERVALUE(M22)&gt;=270,13,0)+IF(NUMBERVALUE(N22)&gt;=255,4,0)+IF(NUMBERVALUE(O22)&gt;=170,4,0)+IF(NUMBERVALUE(P22)&gt;=270,13,0)+IF(NUMBERVALUE(Q22)&gt;=255,4,0)+IF(NUMBERVALUE(R22)&gt;=170,4,0)+NUMBERVALUE(S22)</f>
        <v>0</v>
      </c>
    </row>
    <row r="23" ht="19.9" customHeight="1">
      <c r="A23">
        <v>17</v>
      </c>
      <c r="B23" t="str">
        <v>营销2601</v>
      </c>
      <c r="C23" t="str">
        <v>0301260117</v>
      </c>
      <c r="D23" t="str">
        <v>李欣乐</v>
      </c>
      <c r="E23" t="str">
        <v>女</v>
      </c>
      <c r="T23">
        <f>IF(NUMBERVALUE(F23)&gt;=90,13,0)+IF(NUMBERVALUE(G23)=100,13,0)+IF(NUMBERVALUE(H23)=100,4,0)+IF(NUMBERVALUE(I23)=100,4,0)+IF(NUMBERVALUE(J23)&gt;=270,13,0)+IF(NUMBERVALUE(K23)&gt;=255,4,0)+IF(NUMBERVALUE(L23)&gt;=170,4,0)+IF(NUMBERVALUE(M23)&gt;=270,13,0)+IF(NUMBERVALUE(N23)&gt;=255,4,0)+IF(NUMBERVALUE(O23)&gt;=170,4,0)+IF(NUMBERVALUE(P23)&gt;=270,13,0)+IF(NUMBERVALUE(Q23)&gt;=255,4,0)+IF(NUMBERVALUE(R23)&gt;=170,4,0)+NUMBERVALUE(S23)</f>
        <v>0</v>
      </c>
    </row>
    <row r="24" ht="19.9" customHeight="1">
      <c r="A24">
        <v>18</v>
      </c>
      <c r="B24" t="str">
        <v>营销2601</v>
      </c>
      <c r="C24" t="str">
        <v>0301260118</v>
      </c>
      <c r="D24" t="str">
        <v>李钰琪</v>
      </c>
      <c r="E24" t="str">
        <v>女</v>
      </c>
      <c r="G24">
        <v>100</v>
      </c>
      <c r="T24">
        <f>IF(NUMBERVALUE(F24)&gt;=90,13,0)+IF(NUMBERVALUE(G24)=100,13,0)+IF(NUMBERVALUE(H24)=100,4,0)+IF(NUMBERVALUE(I24)=100,4,0)+IF(NUMBERVALUE(J24)&gt;=270,13,0)+IF(NUMBERVALUE(K24)&gt;=255,4,0)+IF(NUMBERVALUE(L24)&gt;=170,4,0)+IF(NUMBERVALUE(M24)&gt;=270,13,0)+IF(NUMBERVALUE(N24)&gt;=255,4,0)+IF(NUMBERVALUE(O24)&gt;=170,4,0)+IF(NUMBERVALUE(P24)&gt;=270,13,0)+IF(NUMBERVALUE(Q24)&gt;=255,4,0)+IF(NUMBERVALUE(R24)&gt;=170,4,0)+NUMBERVALUE(S24)</f>
        <v>13</v>
      </c>
    </row>
    <row r="25" ht="19.9" customHeight="1">
      <c r="A25">
        <v>19</v>
      </c>
      <c r="B25" t="str">
        <v>营销2601</v>
      </c>
      <c r="C25" t="str">
        <v>0301260119</v>
      </c>
      <c r="D25" t="str">
        <v>李姿彦</v>
      </c>
      <c r="E25" t="str">
        <v>女</v>
      </c>
      <c r="T25">
        <f>IF(NUMBERVALUE(F25)&gt;=90,13,0)+IF(NUMBERVALUE(G25)=100,13,0)+IF(NUMBERVALUE(H25)=100,4,0)+IF(NUMBERVALUE(I25)=100,4,0)+IF(NUMBERVALUE(J25)&gt;=270,13,0)+IF(NUMBERVALUE(K25)&gt;=255,4,0)+IF(NUMBERVALUE(L25)&gt;=170,4,0)+IF(NUMBERVALUE(M25)&gt;=270,13,0)+IF(NUMBERVALUE(N25)&gt;=255,4,0)+IF(NUMBERVALUE(O25)&gt;=170,4,0)+IF(NUMBERVALUE(P25)&gt;=270,13,0)+IF(NUMBERVALUE(Q25)&gt;=255,4,0)+IF(NUMBERVALUE(R25)&gt;=170,4,0)+NUMBERVALUE(S25)</f>
        <v>0</v>
      </c>
    </row>
    <row r="26" ht="19.9" customHeight="1">
      <c r="A26">
        <v>20</v>
      </c>
      <c r="B26" t="str">
        <v>营销2601</v>
      </c>
      <c r="C26" t="str">
        <v>0301260120</v>
      </c>
      <c r="D26" t="str">
        <v>刘金妍</v>
      </c>
      <c r="E26" t="str">
        <v>女</v>
      </c>
      <c r="T26">
        <f>IF(NUMBERVALUE(F26)&gt;=90,13,0)+IF(NUMBERVALUE(G26)=100,13,0)+IF(NUMBERVALUE(H26)=100,4,0)+IF(NUMBERVALUE(I26)=100,4,0)+IF(NUMBERVALUE(J26)&gt;=270,13,0)+IF(NUMBERVALUE(K26)&gt;=255,4,0)+IF(NUMBERVALUE(L26)&gt;=170,4,0)+IF(NUMBERVALUE(M26)&gt;=270,13,0)+IF(NUMBERVALUE(N26)&gt;=255,4,0)+IF(NUMBERVALUE(O26)&gt;=170,4,0)+IF(NUMBERVALUE(P26)&gt;=270,13,0)+IF(NUMBERVALUE(Q26)&gt;=255,4,0)+IF(NUMBERVALUE(R26)&gt;=170,4,0)+NUMBERVALUE(S26)</f>
        <v>0</v>
      </c>
    </row>
    <row r="27" ht="19.9" customHeight="1">
      <c r="A27">
        <v>21</v>
      </c>
      <c r="B27" t="str">
        <v>营销2601</v>
      </c>
      <c r="C27" t="str">
        <v>0301260121</v>
      </c>
      <c r="D27" t="str">
        <v>刘世芹</v>
      </c>
      <c r="E27" t="str">
        <v>女</v>
      </c>
      <c r="T27">
        <f>IF(NUMBERVALUE(F27)&gt;=90,13,0)+IF(NUMBERVALUE(G27)=100,13,0)+IF(NUMBERVALUE(H27)=100,4,0)+IF(NUMBERVALUE(I27)=100,4,0)+IF(NUMBERVALUE(J27)&gt;=270,13,0)+IF(NUMBERVALUE(K27)&gt;=255,4,0)+IF(NUMBERVALUE(L27)&gt;=170,4,0)+IF(NUMBERVALUE(M27)&gt;=270,13,0)+IF(NUMBERVALUE(N27)&gt;=255,4,0)+IF(NUMBERVALUE(O27)&gt;=170,4,0)+IF(NUMBERVALUE(P27)&gt;=270,13,0)+IF(NUMBERVALUE(Q27)&gt;=255,4,0)+IF(NUMBERVALUE(R27)&gt;=170,4,0)+NUMBERVALUE(S27)</f>
        <v>0</v>
      </c>
    </row>
    <row r="28" ht="19.9" customHeight="1">
      <c r="A28">
        <v>22</v>
      </c>
      <c r="B28" t="str">
        <v>营销2601</v>
      </c>
      <c r="C28" t="str">
        <v>0301260122</v>
      </c>
      <c r="D28" t="str">
        <v>刘奕临</v>
      </c>
      <c r="E28" t="str">
        <v>女</v>
      </c>
      <c r="T28">
        <f>IF(NUMBERVALUE(F28)&gt;=90,13,0)+IF(NUMBERVALUE(G28)=100,13,0)+IF(NUMBERVALUE(H28)=100,4,0)+IF(NUMBERVALUE(I28)=100,4,0)+IF(NUMBERVALUE(J28)&gt;=270,13,0)+IF(NUMBERVALUE(K28)&gt;=255,4,0)+IF(NUMBERVALUE(L28)&gt;=170,4,0)+IF(NUMBERVALUE(M28)&gt;=270,13,0)+IF(NUMBERVALUE(N28)&gt;=255,4,0)+IF(NUMBERVALUE(O28)&gt;=170,4,0)+IF(NUMBERVALUE(P28)&gt;=270,13,0)+IF(NUMBERVALUE(Q28)&gt;=255,4,0)+IF(NUMBERVALUE(R28)&gt;=170,4,0)+NUMBERVALUE(S28)</f>
        <v>0</v>
      </c>
    </row>
    <row r="29" ht="19.9" customHeight="1">
      <c r="A29">
        <v>23</v>
      </c>
      <c r="B29" t="str">
        <v>营销2601</v>
      </c>
      <c r="C29" t="str">
        <v>0301260123</v>
      </c>
      <c r="D29" t="str">
        <v>潘梦晗</v>
      </c>
      <c r="E29" t="str">
        <v>女</v>
      </c>
      <c r="G29">
        <v>100</v>
      </c>
      <c r="T29">
        <f>IF(NUMBERVALUE(F29)&gt;=90,13,0)+IF(NUMBERVALUE(G29)=100,13,0)+IF(NUMBERVALUE(H29)=100,4,0)+IF(NUMBERVALUE(I29)=100,4,0)+IF(NUMBERVALUE(J29)&gt;=270,13,0)+IF(NUMBERVALUE(K29)&gt;=255,4,0)+IF(NUMBERVALUE(L29)&gt;=170,4,0)+IF(NUMBERVALUE(M29)&gt;=270,13,0)+IF(NUMBERVALUE(N29)&gt;=255,4,0)+IF(NUMBERVALUE(O29)&gt;=170,4,0)+IF(NUMBERVALUE(P29)&gt;=270,13,0)+IF(NUMBERVALUE(Q29)&gt;=255,4,0)+IF(NUMBERVALUE(R29)&gt;=170,4,0)+NUMBERVALUE(S29)</f>
        <v>13</v>
      </c>
    </row>
    <row r="30" ht="19.9" customHeight="1">
      <c r="A30">
        <v>24</v>
      </c>
      <c r="B30" t="str">
        <v>营销2601</v>
      </c>
      <c r="C30" t="str">
        <v>0301260124</v>
      </c>
      <c r="D30" t="str">
        <v>任怡宁</v>
      </c>
      <c r="E30" t="str">
        <v>女</v>
      </c>
      <c r="T30">
        <f>IF(NUMBERVALUE(F30)&gt;=90,13,0)+IF(NUMBERVALUE(G30)=100,13,0)+IF(NUMBERVALUE(H30)=100,4,0)+IF(NUMBERVALUE(I30)=100,4,0)+IF(NUMBERVALUE(J30)&gt;=270,13,0)+IF(NUMBERVALUE(K30)&gt;=255,4,0)+IF(NUMBERVALUE(L30)&gt;=170,4,0)+IF(NUMBERVALUE(M30)&gt;=270,13,0)+IF(NUMBERVALUE(N30)&gt;=255,4,0)+IF(NUMBERVALUE(O30)&gt;=170,4,0)+IF(NUMBERVALUE(P30)&gt;=270,13,0)+IF(NUMBERVALUE(Q30)&gt;=255,4,0)+IF(NUMBERVALUE(R30)&gt;=170,4,0)+NUMBERVALUE(S30)</f>
        <v>0</v>
      </c>
    </row>
    <row r="31" ht="19.9" customHeight="1">
      <c r="A31">
        <v>25</v>
      </c>
      <c r="B31" t="str">
        <v>营销2601</v>
      </c>
      <c r="C31" t="str">
        <v>0301260125</v>
      </c>
      <c r="D31" t="str">
        <v>宋乐乐</v>
      </c>
      <c r="E31" t="str">
        <v>女</v>
      </c>
      <c r="G31">
        <v>100</v>
      </c>
      <c r="T31">
        <f>IF(NUMBERVALUE(F31)&gt;=90,13,0)+IF(NUMBERVALUE(G31)=100,13,0)+IF(NUMBERVALUE(H31)=100,4,0)+IF(NUMBERVALUE(I31)=100,4,0)+IF(NUMBERVALUE(J31)&gt;=270,13,0)+IF(NUMBERVALUE(K31)&gt;=255,4,0)+IF(NUMBERVALUE(L31)&gt;=170,4,0)+IF(NUMBERVALUE(M31)&gt;=270,13,0)+IF(NUMBERVALUE(N31)&gt;=255,4,0)+IF(NUMBERVALUE(O31)&gt;=170,4,0)+IF(NUMBERVALUE(P31)&gt;=270,13,0)+IF(NUMBERVALUE(Q31)&gt;=255,4,0)+IF(NUMBERVALUE(R31)&gt;=170,4,0)+NUMBERVALUE(S31)</f>
        <v>13</v>
      </c>
    </row>
    <row r="32" ht="19.9" customHeight="1">
      <c r="A32">
        <v>26</v>
      </c>
      <c r="B32" t="str">
        <v>营销2601</v>
      </c>
      <c r="C32" t="str">
        <v>0301260126</v>
      </c>
      <c r="D32" t="str">
        <v>王馨冉</v>
      </c>
      <c r="E32" t="str">
        <v>女</v>
      </c>
      <c r="T32">
        <f>IF(NUMBERVALUE(F32)&gt;=90,13,0)+IF(NUMBERVALUE(G32)=100,13,0)+IF(NUMBERVALUE(H32)=100,4,0)+IF(NUMBERVALUE(I32)=100,4,0)+IF(NUMBERVALUE(J32)&gt;=270,13,0)+IF(NUMBERVALUE(K32)&gt;=255,4,0)+IF(NUMBERVALUE(L32)&gt;=170,4,0)+IF(NUMBERVALUE(M32)&gt;=270,13,0)+IF(NUMBERVALUE(N32)&gt;=255,4,0)+IF(NUMBERVALUE(O32)&gt;=170,4,0)+IF(NUMBERVALUE(P32)&gt;=270,13,0)+IF(NUMBERVALUE(Q32)&gt;=255,4,0)+IF(NUMBERVALUE(R32)&gt;=170,4,0)+NUMBERVALUE(S32)</f>
        <v>0</v>
      </c>
    </row>
    <row r="33" ht="19.9" customHeight="1">
      <c r="A33">
        <v>27</v>
      </c>
      <c r="B33" t="str">
        <v>营销2601</v>
      </c>
      <c r="C33" t="str">
        <v>0301260127</v>
      </c>
      <c r="D33" t="str">
        <v>王欣怡</v>
      </c>
      <c r="E33" t="str">
        <v>女</v>
      </c>
      <c r="T33">
        <f>IF(NUMBERVALUE(F33)&gt;=90,13,0)+IF(NUMBERVALUE(G33)=100,13,0)+IF(NUMBERVALUE(H33)=100,4,0)+IF(NUMBERVALUE(I33)=100,4,0)+IF(NUMBERVALUE(J33)&gt;=270,13,0)+IF(NUMBERVALUE(K33)&gt;=255,4,0)+IF(NUMBERVALUE(L33)&gt;=170,4,0)+IF(NUMBERVALUE(M33)&gt;=270,13,0)+IF(NUMBERVALUE(N33)&gt;=255,4,0)+IF(NUMBERVALUE(O33)&gt;=170,4,0)+IF(NUMBERVALUE(P33)&gt;=270,13,0)+IF(NUMBERVALUE(Q33)&gt;=255,4,0)+IF(NUMBERVALUE(R33)&gt;=170,4,0)+NUMBERVALUE(S33)</f>
        <v>0</v>
      </c>
    </row>
    <row r="34" ht="19.9" customHeight="1">
      <c r="A34">
        <v>28</v>
      </c>
      <c r="B34" t="str">
        <v>营销2601</v>
      </c>
      <c r="C34" t="str">
        <v>0301260128</v>
      </c>
      <c r="D34" t="str">
        <v>文绍棣</v>
      </c>
      <c r="E34" t="str">
        <v>女</v>
      </c>
      <c r="T34">
        <f>IF(NUMBERVALUE(F34)&gt;=90,13,0)+IF(NUMBERVALUE(G34)=100,13,0)+IF(NUMBERVALUE(H34)=100,4,0)+IF(NUMBERVALUE(I34)=100,4,0)+IF(NUMBERVALUE(J34)&gt;=270,13,0)+IF(NUMBERVALUE(K34)&gt;=255,4,0)+IF(NUMBERVALUE(L34)&gt;=170,4,0)+IF(NUMBERVALUE(M34)&gt;=270,13,0)+IF(NUMBERVALUE(N34)&gt;=255,4,0)+IF(NUMBERVALUE(O34)&gt;=170,4,0)+IF(NUMBERVALUE(P34)&gt;=270,13,0)+IF(NUMBERVALUE(Q34)&gt;=255,4,0)+IF(NUMBERVALUE(R34)&gt;=170,4,0)+NUMBERVALUE(S34)</f>
        <v>0</v>
      </c>
    </row>
    <row r="35" ht="19.9" customHeight="1">
      <c r="A35">
        <v>29</v>
      </c>
      <c r="B35" t="str">
        <v>营销2601</v>
      </c>
      <c r="C35" t="str">
        <v>0301260129</v>
      </c>
      <c r="D35" t="str">
        <v>邢欣樾</v>
      </c>
      <c r="E35" t="str">
        <v>女</v>
      </c>
      <c r="T35">
        <f>IF(NUMBERVALUE(F35)&gt;=90,13,0)+IF(NUMBERVALUE(G35)=100,13,0)+IF(NUMBERVALUE(H35)=100,4,0)+IF(NUMBERVALUE(I35)=100,4,0)+IF(NUMBERVALUE(J35)&gt;=270,13,0)+IF(NUMBERVALUE(K35)&gt;=255,4,0)+IF(NUMBERVALUE(L35)&gt;=170,4,0)+IF(NUMBERVALUE(M35)&gt;=270,13,0)+IF(NUMBERVALUE(N35)&gt;=255,4,0)+IF(NUMBERVALUE(O35)&gt;=170,4,0)+IF(NUMBERVALUE(P35)&gt;=270,13,0)+IF(NUMBERVALUE(Q35)&gt;=255,4,0)+IF(NUMBERVALUE(R35)&gt;=170,4,0)+NUMBERVALUE(S35)</f>
        <v>0</v>
      </c>
    </row>
    <row r="36" ht="19.9" customHeight="1">
      <c r="A36">
        <v>30</v>
      </c>
      <c r="B36" t="str">
        <v>营销2601</v>
      </c>
      <c r="C36" t="str">
        <v>0301260130</v>
      </c>
      <c r="D36" t="str">
        <v>张津榕</v>
      </c>
      <c r="E36" t="str">
        <v>女</v>
      </c>
      <c r="T36">
        <f>IF(NUMBERVALUE(F36)&gt;=90,13,0)+IF(NUMBERVALUE(G36)=100,13,0)+IF(NUMBERVALUE(H36)=100,4,0)+IF(NUMBERVALUE(I36)=100,4,0)+IF(NUMBERVALUE(J36)&gt;=270,13,0)+IF(NUMBERVALUE(K36)&gt;=255,4,0)+IF(NUMBERVALUE(L36)&gt;=170,4,0)+IF(NUMBERVALUE(M36)&gt;=270,13,0)+IF(NUMBERVALUE(N36)&gt;=255,4,0)+IF(NUMBERVALUE(O36)&gt;=170,4,0)+IF(NUMBERVALUE(P36)&gt;=270,13,0)+IF(NUMBERVALUE(Q36)&gt;=255,4,0)+IF(NUMBERVALUE(R36)&gt;=170,4,0)+NUMBERVALUE(S36)</f>
        <v>0</v>
      </c>
    </row>
    <row r="37" ht="19.9" customHeight="1">
      <c r="A37">
        <v>31</v>
      </c>
      <c r="B37" t="str">
        <v>营销2601</v>
      </c>
      <c r="C37" t="str">
        <v>0301260131</v>
      </c>
      <c r="D37" t="str">
        <v>张晴雯</v>
      </c>
      <c r="E37" t="str">
        <v>女</v>
      </c>
      <c r="T37">
        <f>IF(NUMBERVALUE(F37)&gt;=90,13,0)+IF(NUMBERVALUE(G37)=100,13,0)+IF(NUMBERVALUE(H37)=100,4,0)+IF(NUMBERVALUE(I37)=100,4,0)+IF(NUMBERVALUE(J37)&gt;=270,13,0)+IF(NUMBERVALUE(K37)&gt;=255,4,0)+IF(NUMBERVALUE(L37)&gt;=170,4,0)+IF(NUMBERVALUE(M37)&gt;=270,13,0)+IF(NUMBERVALUE(N37)&gt;=255,4,0)+IF(NUMBERVALUE(O37)&gt;=170,4,0)+IF(NUMBERVALUE(P37)&gt;=270,13,0)+IF(NUMBERVALUE(Q37)&gt;=255,4,0)+IF(NUMBERVALUE(R37)&gt;=170,4,0)+NUMBERVALUE(S37)</f>
        <v>0</v>
      </c>
    </row>
    <row r="38" ht="33.9" customHeight="1">
      <c r="A38">
        <v>32</v>
      </c>
      <c r="B38" t="str">
        <v>营销2601</v>
      </c>
      <c r="C38" t="str">
        <v>0301260132</v>
      </c>
      <c r="D38" t="str">
        <v>阿卜杜瓦热斯·阿布地合力力</v>
      </c>
      <c r="E38" t="str">
        <v>男</v>
      </c>
      <c r="T38">
        <f>IF(NUMBERVALUE(F38)&gt;=90,13,0)+IF(NUMBERVALUE(G38)=100,13,0)+IF(NUMBERVALUE(H38)=100,4,0)+IF(NUMBERVALUE(I38)=100,4,0)+IF(NUMBERVALUE(J38)&gt;=270,13,0)+IF(NUMBERVALUE(K38)&gt;=255,4,0)+IF(NUMBERVALUE(L38)&gt;=170,4,0)+IF(NUMBERVALUE(M38)&gt;=270,13,0)+IF(NUMBERVALUE(N38)&gt;=255,4,0)+IF(NUMBERVALUE(O38)&gt;=170,4,0)+IF(NUMBERVALUE(P38)&gt;=270,13,0)+IF(NUMBERVALUE(Q38)&gt;=255,4,0)+IF(NUMBERVALUE(R38)&gt;=170,4,0)+NUMBERVALUE(S38)</f>
        <v>0</v>
      </c>
    </row>
    <row r="39" ht="19.9" customHeight="1">
      <c r="A39">
        <v>33</v>
      </c>
      <c r="B39" t="str">
        <v>营销2601</v>
      </c>
      <c r="C39" t="str">
        <v>0301260133</v>
      </c>
      <c r="D39" t="str">
        <v>程培运</v>
      </c>
      <c r="E39" t="str">
        <v>男</v>
      </c>
      <c r="T39">
        <f>IF(NUMBERVALUE(F39)&gt;=90,13,0)+IF(NUMBERVALUE(G39)=100,13,0)+IF(NUMBERVALUE(H39)=100,4,0)+IF(NUMBERVALUE(I39)=100,4,0)+IF(NUMBERVALUE(J39)&gt;=270,13,0)+IF(NUMBERVALUE(K39)&gt;=255,4,0)+IF(NUMBERVALUE(L39)&gt;=170,4,0)+IF(NUMBERVALUE(M39)&gt;=270,13,0)+IF(NUMBERVALUE(N39)&gt;=255,4,0)+IF(NUMBERVALUE(O39)&gt;=170,4,0)+IF(NUMBERVALUE(P39)&gt;=270,13,0)+IF(NUMBERVALUE(Q39)&gt;=255,4,0)+IF(NUMBERVALUE(R39)&gt;=170,4,0)+NUMBERVALUE(S39)</f>
        <v>0</v>
      </c>
    </row>
    <row r="40" ht="19.9" customHeight="1">
      <c r="A40">
        <v>34</v>
      </c>
      <c r="B40" t="str">
        <v>营销2601</v>
      </c>
      <c r="C40" t="str">
        <v>0301260134</v>
      </c>
      <c r="D40" t="str">
        <v>邓建阳</v>
      </c>
      <c r="E40" t="str">
        <v>男</v>
      </c>
      <c r="T40">
        <f>IF(NUMBERVALUE(F40)&gt;=90,13,0)+IF(NUMBERVALUE(G40)=100,13,0)+IF(NUMBERVALUE(H40)=100,4,0)+IF(NUMBERVALUE(I40)=100,4,0)+IF(NUMBERVALUE(J40)&gt;=270,13,0)+IF(NUMBERVALUE(K40)&gt;=255,4,0)+IF(NUMBERVALUE(L40)&gt;=170,4,0)+IF(NUMBERVALUE(M40)&gt;=270,13,0)+IF(NUMBERVALUE(N40)&gt;=255,4,0)+IF(NUMBERVALUE(O40)&gt;=170,4,0)+IF(NUMBERVALUE(P40)&gt;=270,13,0)+IF(NUMBERVALUE(Q40)&gt;=255,4,0)+IF(NUMBERVALUE(R40)&gt;=170,4,0)+NUMBERVALUE(S40)</f>
        <v>0</v>
      </c>
    </row>
    <row r="41" ht="19.9" customHeight="1">
      <c r="A41">
        <v>35</v>
      </c>
      <c r="B41" t="str">
        <v>营销2601</v>
      </c>
      <c r="C41" t="str">
        <v>0301260135</v>
      </c>
      <c r="D41" t="str">
        <v>董家硕</v>
      </c>
      <c r="E41" t="str">
        <v>男</v>
      </c>
      <c r="T41">
        <f>IF(NUMBERVALUE(F41)&gt;=90,13,0)+IF(NUMBERVALUE(G41)=100,13,0)+IF(NUMBERVALUE(H41)=100,4,0)+IF(NUMBERVALUE(I41)=100,4,0)+IF(NUMBERVALUE(J41)&gt;=270,13,0)+IF(NUMBERVALUE(K41)&gt;=255,4,0)+IF(NUMBERVALUE(L41)&gt;=170,4,0)+IF(NUMBERVALUE(M41)&gt;=270,13,0)+IF(NUMBERVALUE(N41)&gt;=255,4,0)+IF(NUMBERVALUE(O41)&gt;=170,4,0)+IF(NUMBERVALUE(P41)&gt;=270,13,0)+IF(NUMBERVALUE(Q41)&gt;=255,4,0)+IF(NUMBERVALUE(R41)&gt;=170,4,0)+NUMBERVALUE(S41)</f>
        <v>0</v>
      </c>
    </row>
    <row r="42" ht="19.9" customHeight="1">
      <c r="A42">
        <v>36</v>
      </c>
      <c r="B42" t="str">
        <v>营销2601</v>
      </c>
      <c r="C42" t="str">
        <v>0301260136</v>
      </c>
      <c r="D42" t="str">
        <v>付忠达</v>
      </c>
      <c r="E42" t="str">
        <v>男</v>
      </c>
      <c r="T42">
        <f>IF(NUMBERVALUE(F42)&gt;=90,13,0)+IF(NUMBERVALUE(G42)=100,13,0)+IF(NUMBERVALUE(H42)=100,4,0)+IF(NUMBERVALUE(I42)=100,4,0)+IF(NUMBERVALUE(J42)&gt;=270,13,0)+IF(NUMBERVALUE(K42)&gt;=255,4,0)+IF(NUMBERVALUE(L42)&gt;=170,4,0)+IF(NUMBERVALUE(M42)&gt;=270,13,0)+IF(NUMBERVALUE(N42)&gt;=255,4,0)+IF(NUMBERVALUE(O42)&gt;=170,4,0)+IF(NUMBERVALUE(P42)&gt;=270,13,0)+IF(NUMBERVALUE(Q42)&gt;=255,4,0)+IF(NUMBERVALUE(R42)&gt;=170,4,0)+NUMBERVALUE(S42)</f>
        <v>0</v>
      </c>
    </row>
    <row r="43" ht="19.9" customHeight="1">
      <c r="A43">
        <v>37</v>
      </c>
      <c r="B43" t="str">
        <v>营销2601</v>
      </c>
      <c r="C43" t="str">
        <v>0301260137</v>
      </c>
      <c r="D43" t="str">
        <v>郭威</v>
      </c>
      <c r="E43" t="str">
        <v>男</v>
      </c>
      <c r="T43">
        <f>IF(NUMBERVALUE(F43)&gt;=90,13,0)+IF(NUMBERVALUE(G43)=100,13,0)+IF(NUMBERVALUE(H43)=100,4,0)+IF(NUMBERVALUE(I43)=100,4,0)+IF(NUMBERVALUE(J43)&gt;=270,13,0)+IF(NUMBERVALUE(K43)&gt;=255,4,0)+IF(NUMBERVALUE(L43)&gt;=170,4,0)+IF(NUMBERVALUE(M43)&gt;=270,13,0)+IF(NUMBERVALUE(N43)&gt;=255,4,0)+IF(NUMBERVALUE(O43)&gt;=170,4,0)+IF(NUMBERVALUE(P43)&gt;=270,13,0)+IF(NUMBERVALUE(Q43)&gt;=255,4,0)+IF(NUMBERVALUE(R43)&gt;=170,4,0)+NUMBERVALUE(S43)</f>
        <v>0</v>
      </c>
    </row>
    <row r="44" ht="19.9" customHeight="1">
      <c r="A44">
        <v>38</v>
      </c>
      <c r="B44" t="str">
        <v>营销2601</v>
      </c>
      <c r="C44" t="str">
        <v>0301260138</v>
      </c>
      <c r="D44" t="str">
        <v>李兴宇</v>
      </c>
      <c r="E44" t="str">
        <v>男</v>
      </c>
      <c r="T44">
        <f>IF(NUMBERVALUE(F44)&gt;=90,13,0)+IF(NUMBERVALUE(G44)=100,13,0)+IF(NUMBERVALUE(H44)=100,4,0)+IF(NUMBERVALUE(I44)=100,4,0)+IF(NUMBERVALUE(J44)&gt;=270,13,0)+IF(NUMBERVALUE(K44)&gt;=255,4,0)+IF(NUMBERVALUE(L44)&gt;=170,4,0)+IF(NUMBERVALUE(M44)&gt;=270,13,0)+IF(NUMBERVALUE(N44)&gt;=255,4,0)+IF(NUMBERVALUE(O44)&gt;=170,4,0)+IF(NUMBERVALUE(P44)&gt;=270,13,0)+IF(NUMBERVALUE(Q44)&gt;=255,4,0)+IF(NUMBERVALUE(R44)&gt;=170,4,0)+NUMBERVALUE(S44)</f>
        <v>0</v>
      </c>
    </row>
    <row r="45" ht="19.9" customHeight="1">
      <c r="A45">
        <v>39</v>
      </c>
      <c r="B45" t="str">
        <v>营销2601</v>
      </c>
      <c r="C45" t="str">
        <v>0301260139</v>
      </c>
      <c r="D45" t="str">
        <v>陆跃鑫</v>
      </c>
      <c r="E45" t="str">
        <v>男</v>
      </c>
      <c r="T45">
        <f>IF(NUMBERVALUE(F45)&gt;=90,13,0)+IF(NUMBERVALUE(G45)=100,13,0)+IF(NUMBERVALUE(H45)=100,4,0)+IF(NUMBERVALUE(I45)=100,4,0)+IF(NUMBERVALUE(J45)&gt;=270,13,0)+IF(NUMBERVALUE(K45)&gt;=255,4,0)+IF(NUMBERVALUE(L45)&gt;=170,4,0)+IF(NUMBERVALUE(M45)&gt;=270,13,0)+IF(NUMBERVALUE(N45)&gt;=255,4,0)+IF(NUMBERVALUE(O45)&gt;=170,4,0)+IF(NUMBERVALUE(P45)&gt;=270,13,0)+IF(NUMBERVALUE(Q45)&gt;=255,4,0)+IF(NUMBERVALUE(R45)&gt;=170,4,0)+NUMBERVALUE(S45)</f>
        <v>0</v>
      </c>
    </row>
    <row r="46" ht="19.9" customHeight="1">
      <c r="A46">
        <v>40</v>
      </c>
      <c r="B46" t="str">
        <v>营销2601</v>
      </c>
      <c r="C46" t="str">
        <v>0301260140</v>
      </c>
      <c r="D46" t="str">
        <v>马嘉庆</v>
      </c>
      <c r="E46" t="str">
        <v>男</v>
      </c>
      <c r="T46">
        <f>IF(NUMBERVALUE(F46)&gt;=90,13,0)+IF(NUMBERVALUE(G46)=100,13,0)+IF(NUMBERVALUE(H46)=100,4,0)+IF(NUMBERVALUE(I46)=100,4,0)+IF(NUMBERVALUE(J46)&gt;=270,13,0)+IF(NUMBERVALUE(K46)&gt;=255,4,0)+IF(NUMBERVALUE(L46)&gt;=170,4,0)+IF(NUMBERVALUE(M46)&gt;=270,13,0)+IF(NUMBERVALUE(N46)&gt;=255,4,0)+IF(NUMBERVALUE(O46)&gt;=170,4,0)+IF(NUMBERVALUE(P46)&gt;=270,13,0)+IF(NUMBERVALUE(Q46)&gt;=255,4,0)+IF(NUMBERVALUE(R46)&gt;=170,4,0)+NUMBERVALUE(S46)</f>
        <v>0</v>
      </c>
    </row>
    <row r="47" ht="22.600000000000005" customHeight="1">
      <c r="A47">
        <v>41</v>
      </c>
      <c r="B47" t="str">
        <v>营销2601</v>
      </c>
      <c r="C47" t="str">
        <v>0301260141</v>
      </c>
      <c r="D47" t="str">
        <v>木哈买提·马合木提江</v>
      </c>
      <c r="E47" t="str">
        <v>男</v>
      </c>
      <c r="T47">
        <f>IF(NUMBERVALUE(F47)&gt;=90,13,0)+IF(NUMBERVALUE(G47)=100,13,0)+IF(NUMBERVALUE(H47)=100,4,0)+IF(NUMBERVALUE(I47)=100,4,0)+IF(NUMBERVALUE(J47)&gt;=270,13,0)+IF(NUMBERVALUE(K47)&gt;=255,4,0)+IF(NUMBERVALUE(L47)&gt;=170,4,0)+IF(NUMBERVALUE(M47)&gt;=270,13,0)+IF(NUMBERVALUE(N47)&gt;=255,4,0)+IF(NUMBERVALUE(O47)&gt;=170,4,0)+IF(NUMBERVALUE(P47)&gt;=270,13,0)+IF(NUMBERVALUE(Q47)&gt;=255,4,0)+IF(NUMBERVALUE(R47)&gt;=170,4,0)+NUMBERVALUE(S47)</f>
        <v>0</v>
      </c>
    </row>
    <row r="48" ht="19.9" customHeight="1">
      <c r="A48">
        <v>42</v>
      </c>
      <c r="B48" t="str">
        <v>营销2601</v>
      </c>
      <c r="C48" t="str">
        <v>0301260142</v>
      </c>
      <c r="D48" t="str">
        <v>齐久赫</v>
      </c>
      <c r="E48" t="str">
        <v>男</v>
      </c>
      <c r="T48">
        <f>IF(NUMBERVALUE(F48)&gt;=90,13,0)+IF(NUMBERVALUE(G48)=100,13,0)+IF(NUMBERVALUE(H48)=100,4,0)+IF(NUMBERVALUE(I48)=100,4,0)+IF(NUMBERVALUE(J48)&gt;=270,13,0)+IF(NUMBERVALUE(K48)&gt;=255,4,0)+IF(NUMBERVALUE(L48)&gt;=170,4,0)+IF(NUMBERVALUE(M48)&gt;=270,13,0)+IF(NUMBERVALUE(N48)&gt;=255,4,0)+IF(NUMBERVALUE(O48)&gt;=170,4,0)+IF(NUMBERVALUE(P48)&gt;=270,13,0)+IF(NUMBERVALUE(Q48)&gt;=255,4,0)+IF(NUMBERVALUE(R48)&gt;=170,4,0)+NUMBERVALUE(S48)</f>
        <v>0</v>
      </c>
    </row>
    <row r="49" ht="19.9" customHeight="1">
      <c r="A49">
        <v>43</v>
      </c>
      <c r="B49" t="str">
        <v>营销2601</v>
      </c>
      <c r="C49" t="str">
        <v>0301260143</v>
      </c>
      <c r="D49" t="str">
        <v>杨砚钧</v>
      </c>
      <c r="E49" t="str">
        <v>男</v>
      </c>
      <c r="T49">
        <f>IF(NUMBERVALUE(F49)&gt;=90,13,0)+IF(NUMBERVALUE(G49)=100,13,0)+IF(NUMBERVALUE(H49)=100,4,0)+IF(NUMBERVALUE(I49)=100,4,0)+IF(NUMBERVALUE(J49)&gt;=270,13,0)+IF(NUMBERVALUE(K49)&gt;=255,4,0)+IF(NUMBERVALUE(L49)&gt;=170,4,0)+IF(NUMBERVALUE(M49)&gt;=270,13,0)+IF(NUMBERVALUE(N49)&gt;=255,4,0)+IF(NUMBERVALUE(O49)&gt;=170,4,0)+IF(NUMBERVALUE(P49)&gt;=270,13,0)+IF(NUMBERVALUE(Q49)&gt;=255,4,0)+IF(NUMBERVALUE(R49)&gt;=170,4,0)+NUMBERVALUE(S49)</f>
        <v>0</v>
      </c>
    </row>
    <row r="50" ht="37" customHeight="1" xml:space="preserve">
      <c r="A50" t="str" xml:space="preserve">
        <v xml:space="preserve">填表说明：
1.平时考核：形式包括作业、测验、提问等，由任课老师自行填入相关空白格内；
2.平时、实践、期末成绩：依据课程大纲或课程标准有关规定注明平时成绩、期末成绩的百分比，如实填写，不要求加出总成绩；
3.备注：填写学生禁考、缓考、退学或作弊等情况；
4.请任课教师课程结束后签名，将此表与成绩单一并交开课单位统一存档。</v>
      </c>
      <c r="P50" t="str" xml:space="preserve">
        <v xml:space="preserve">任课教师
（登分人）</v>
      </c>
    </row>
    <row r="51" ht="37" customHeight="1" xml:space="preserve">
      <c r="P51" t="str" xml:space="preserve">
        <v xml:space="preserve">教研室主任
（审核人）</v>
      </c>
    </row>
  </sheetData>
  <mergeCells count="28">
    <mergeCell ref="A1:T1"/>
    <mergeCell ref="B2:C2"/>
    <mergeCell ref="D2:E2"/>
    <mergeCell ref="F2:J2"/>
    <mergeCell ref="K2:L2"/>
    <mergeCell ref="M2:T2"/>
    <mergeCell ref="B3:C3"/>
    <mergeCell ref="D3:E3"/>
    <mergeCell ref="F3:J3"/>
    <mergeCell ref="K3:L3"/>
    <mergeCell ref="M3:T3"/>
    <mergeCell ref="G4:I4"/>
    <mergeCell ref="J4:L4"/>
    <mergeCell ref="M4:O4"/>
    <mergeCell ref="P4:R4"/>
    <mergeCell ref="P50:R50"/>
    <mergeCell ref="S50:T50"/>
    <mergeCell ref="P51:R51"/>
    <mergeCell ref="S51:T51"/>
    <mergeCell ref="A4:A5"/>
    <mergeCell ref="B4:B5"/>
    <mergeCell ref="C4:C5"/>
    <mergeCell ref="D4:D5"/>
    <mergeCell ref="E4:E5"/>
    <mergeCell ref="F4:F5"/>
    <mergeCell ref="S4:S5"/>
    <mergeCell ref="T4:T5"/>
    <mergeCell ref="A50:O51"/>
  </mergeCells>
  <pageMargins left="0.19599999487400055" right="0.19599999487400055" top="0.3930000066757202" bottom="0.26899999380111694" header="0" footer="0"/>
  <ignoredErrors>
    <ignoredError numberStoredAsText="1" sqref="A1:T5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T53"/>
  <sheetViews>
    <sheetView workbookViewId="0" rightToLeft="0"/>
  </sheetViews>
  <cols>
    <col min="1" max="1" customWidth="1" width="4.09765625" level="0" outlineLevel="0"/>
    <col min="2" max="2" customWidth="1" width="8.97265625" level="0" outlineLevel="0"/>
    <col min="3" max="3" customWidth="1" width="8.97265625" level="0" outlineLevel="0"/>
    <col min="4" max="4" customWidth="1" width="8.97265625" level="0" outlineLevel="0"/>
    <col min="5" max="5" customWidth="1" width="4.61328125" level="0" outlineLevel="0"/>
    <col min="6" max="6" customWidth="1" width="4.09765625" level="0" outlineLevel="0"/>
    <col min="7" max="7" customWidth="1" width="4.09765625" level="0" outlineLevel="0"/>
    <col min="8" max="8" customWidth="1" width="4.09765625" level="0" outlineLevel="0"/>
    <col min="9" max="9" customWidth="1" width="4.09765625" level="0" outlineLevel="0"/>
    <col min="10" max="10" customWidth="1" width="4.09765625" level="0" outlineLevel="0"/>
    <col min="11" max="11" customWidth="1" width="4.09765625" level="0" outlineLevel="0"/>
    <col min="12" max="12" customWidth="1" width="4.09765625" level="0" outlineLevel="0"/>
    <col min="13" max="13" customWidth="1" width="4.09765625" level="0" outlineLevel="0"/>
    <col min="14" max="14" customWidth="1" width="4.09765625" level="0" outlineLevel="0"/>
    <col min="15" max="15" customWidth="1" width="4.09765625" level="0" outlineLevel="0"/>
    <col min="16" max="16" customWidth="1" width="5.640625" level="0" outlineLevel="0"/>
    <col min="17" max="17" customWidth="1" width="5.640625" level="0" outlineLevel="0"/>
    <col min="18" max="18" customWidth="1" width="5.640625" level="0" outlineLevel="0"/>
    <col min="19" max="19" customWidth="1" width="4.35546875" level="0" outlineLevel="0"/>
    <col min="20" max="20" customWidth="1" width="4.09765625" level="0" outlineLevel="0"/>
  </cols>
  <sheetData>
    <row r="1" ht="28.45" customHeight="1">
      <c r="A1" t="str">
        <v>天津商务职业学院学生记分册</v>
      </c>
    </row>
    <row r="2" ht="28.45" customHeight="1" xml:space="preserve">
      <c r="A2" t="str" xml:space="preserve">
        <v xml:space="preserve">学年
学期</v>
      </c>
      <c r="B2" t="str">
        <v>2026-2027-1</v>
      </c>
      <c r="D2" t="str">
        <v>教学班名称</v>
      </c>
      <c r="F2" t="str">
        <v>信息技术（一）-0052</v>
      </c>
      <c r="K2" t="str">
        <v>上课时间</v>
      </c>
      <c r="M2" t="str">
        <v>星期四第1-2节{4-15周}</v>
      </c>
    </row>
    <row r="3" ht="28.45" customHeight="1" xml:space="preserve">
      <c r="A3" t="str" xml:space="preserve">
        <v xml:space="preserve">课程
名称</v>
      </c>
      <c r="B3" t="str">
        <v>信息技术（一）</v>
      </c>
      <c r="D3" t="str">
        <v>任课教师</v>
      </c>
      <c r="F3" t="str">
        <v>张娜*</v>
      </c>
      <c r="K3" t="str">
        <v>上课地点</v>
      </c>
      <c r="M3" t="str">
        <v>A-T-M-303</v>
      </c>
    </row>
    <row r="4" ht="22.75" customHeight="1">
      <c r="A4" t="str">
        <v>序号</v>
      </c>
      <c r="B4" t="str">
        <v>班级</v>
      </c>
      <c r="C4" t="str">
        <v>学号</v>
      </c>
      <c r="D4" t="str">
        <v>姓名</v>
      </c>
      <c r="E4" t="str">
        <v>性别</v>
      </c>
      <c r="F4" t="str">
        <v>理论</v>
      </c>
      <c r="G4" t="str">
        <v>中文录入</v>
      </c>
      <c r="J4" t="str">
        <v>WORD</v>
      </c>
      <c r="M4" t="str">
        <v>EXCEL</v>
      </c>
      <c r="P4" t="str">
        <v>PPT</v>
      </c>
      <c r="S4" t="str">
        <v>加分</v>
      </c>
      <c r="T4" t="str">
        <v>总评成绩</v>
      </c>
    </row>
    <row r="5" ht="22.75" customHeight="1">
      <c r="G5" t="str">
        <v>初</v>
      </c>
      <c r="H5" t="str">
        <v>中</v>
      </c>
      <c r="I5" t="str">
        <v>高</v>
      </c>
      <c r="J5" t="str">
        <v>初</v>
      </c>
      <c r="K5" t="str">
        <v>中</v>
      </c>
      <c r="L5" t="str">
        <v>高</v>
      </c>
      <c r="M5" t="str">
        <v>初</v>
      </c>
      <c r="N5" t="str">
        <v>中</v>
      </c>
      <c r="O5" t="str">
        <v>高</v>
      </c>
      <c r="P5" t="str">
        <v>初</v>
      </c>
      <c r="Q5" t="str">
        <v>中</v>
      </c>
      <c r="R5" t="str">
        <v>高</v>
      </c>
    </row>
    <row r="6" ht="22.75" customHeight="1">
      <c r="D6">
        <f>COUNTA(D7:D51)</f>
        <v>45</v>
      </c>
      <c r="E6">
        <f>SUM(F6:R6)</f>
        <v>2</v>
      </c>
      <c r="F6">
        <f>COUNTIF(F7:F51,"&gt;=90")</f>
        <v>0</v>
      </c>
      <c r="G6">
        <f>COUNTIF(G7:G51,"&gt;=100")</f>
        <v>2</v>
      </c>
      <c r="H6">
        <f>COUNTIF(H7:H51,"&gt;=100")</f>
        <v>0</v>
      </c>
      <c r="I6">
        <f>COUNTIF(I7:I51,"&gt;=100")</f>
        <v>0</v>
      </c>
      <c r="J6">
        <f>COUNTIF(J7:J51,"&gt;=270")</f>
        <v>0</v>
      </c>
      <c r="K6">
        <f>COUNTIF(K7:K51,"&gt;=255")</f>
        <v>0</v>
      </c>
      <c r="L6">
        <f>COUNTIF(L7:L51,"&gt;=170")</f>
        <v>0</v>
      </c>
      <c r="M6">
        <f>COUNTIF(M7:M51,"&gt;=270")</f>
        <v>0</v>
      </c>
      <c r="N6">
        <f>COUNTIF(N7:N51,"&gt;=255")</f>
        <v>0</v>
      </c>
      <c r="O6">
        <f>COUNTIF(O7:O51,"&gt;=170")</f>
        <v>0</v>
      </c>
      <c r="P6">
        <f>COUNTIF(P7:P51,"&gt;=270")</f>
        <v>0</v>
      </c>
      <c r="Q6">
        <f>COUNTIF(Q7:Q51,"&gt;=255")</f>
        <v>0</v>
      </c>
      <c r="R6">
        <f>COUNTIF(R7:R51,"&gt;=170")</f>
        <v>0</v>
      </c>
    </row>
    <row r="7" ht="22.600000000000005" customHeight="1">
      <c r="A7">
        <v>1</v>
      </c>
      <c r="B7" t="str">
        <v>物流2601</v>
      </c>
      <c r="C7" t="str">
        <v>0303260101</v>
      </c>
      <c r="D7" t="str">
        <v>阿丽亚·阿卜杜热依木</v>
      </c>
      <c r="E7" t="str">
        <v>女</v>
      </c>
      <c r="T7">
        <f>IF(NUMBERVALUE(F7)&gt;=90,13,0)+IF(NUMBERVALUE(G7)=100,13,0)+IF(NUMBERVALUE(H7)=100,4,0)+IF(NUMBERVALUE(I7)=100,4,0)+IF(NUMBERVALUE(J7)&gt;=270,13,0)+IF(NUMBERVALUE(K7)&gt;=255,4,0)+IF(NUMBERVALUE(L7)&gt;=170,4,0)+IF(NUMBERVALUE(M7)&gt;=270,13,0)+IF(NUMBERVALUE(N7)&gt;=255,4,0)+IF(NUMBERVALUE(O7)&gt;=170,4,0)+IF(NUMBERVALUE(P7)&gt;=270,13,0)+IF(NUMBERVALUE(Q7)&gt;=255,4,0)+IF(NUMBERVALUE(R7)&gt;=170,4,0)+NUMBERVALUE(S7)</f>
        <v>0</v>
      </c>
    </row>
    <row r="8" ht="22.600000000000005" customHeight="1">
      <c r="A8">
        <v>2</v>
      </c>
      <c r="B8" t="str">
        <v>物流2601</v>
      </c>
      <c r="C8" t="str">
        <v>0303260102</v>
      </c>
      <c r="D8" t="str">
        <v>阿丽耶·玉苏普</v>
      </c>
      <c r="E8" t="str">
        <v>女</v>
      </c>
      <c r="T8">
        <f>IF(NUMBERVALUE(F8)&gt;=90,13,0)+IF(NUMBERVALUE(G8)=100,13,0)+IF(NUMBERVALUE(H8)=100,4,0)+IF(NUMBERVALUE(I8)=100,4,0)+IF(NUMBERVALUE(J8)&gt;=270,13,0)+IF(NUMBERVALUE(K8)&gt;=255,4,0)+IF(NUMBERVALUE(L8)&gt;=170,4,0)+IF(NUMBERVALUE(M8)&gt;=270,13,0)+IF(NUMBERVALUE(N8)&gt;=255,4,0)+IF(NUMBERVALUE(O8)&gt;=170,4,0)+IF(NUMBERVALUE(P8)&gt;=270,13,0)+IF(NUMBERVALUE(Q8)&gt;=255,4,0)+IF(NUMBERVALUE(R8)&gt;=170,4,0)+NUMBERVALUE(S8)</f>
        <v>0</v>
      </c>
    </row>
    <row r="9" ht="19.9" customHeight="1">
      <c r="A9">
        <v>3</v>
      </c>
      <c r="B9" t="str">
        <v>物流2601</v>
      </c>
      <c r="C9" t="str">
        <v>0303260103</v>
      </c>
      <c r="D9" t="str">
        <v>陈航</v>
      </c>
      <c r="E9" t="str">
        <v>女</v>
      </c>
      <c r="T9">
        <f>IF(NUMBERVALUE(F9)&gt;=90,13,0)+IF(NUMBERVALUE(G9)=100,13,0)+IF(NUMBERVALUE(H9)=100,4,0)+IF(NUMBERVALUE(I9)=100,4,0)+IF(NUMBERVALUE(J9)&gt;=270,13,0)+IF(NUMBERVALUE(K9)&gt;=255,4,0)+IF(NUMBERVALUE(L9)&gt;=170,4,0)+IF(NUMBERVALUE(M9)&gt;=270,13,0)+IF(NUMBERVALUE(N9)&gt;=255,4,0)+IF(NUMBERVALUE(O9)&gt;=170,4,0)+IF(NUMBERVALUE(P9)&gt;=270,13,0)+IF(NUMBERVALUE(Q9)&gt;=255,4,0)+IF(NUMBERVALUE(R9)&gt;=170,4,0)+NUMBERVALUE(S9)</f>
        <v>0</v>
      </c>
    </row>
    <row r="10" ht="19.9" customHeight="1">
      <c r="A10">
        <v>4</v>
      </c>
      <c r="B10" t="str">
        <v>物流2601</v>
      </c>
      <c r="C10" t="str">
        <v>0303260104</v>
      </c>
      <c r="D10" t="str">
        <v>董梦琪</v>
      </c>
      <c r="E10" t="str">
        <v>女</v>
      </c>
      <c r="T10">
        <f>IF(NUMBERVALUE(F10)&gt;=90,13,0)+IF(NUMBERVALUE(G10)=100,13,0)+IF(NUMBERVALUE(H10)=100,4,0)+IF(NUMBERVALUE(I10)=100,4,0)+IF(NUMBERVALUE(J10)&gt;=270,13,0)+IF(NUMBERVALUE(K10)&gt;=255,4,0)+IF(NUMBERVALUE(L10)&gt;=170,4,0)+IF(NUMBERVALUE(M10)&gt;=270,13,0)+IF(NUMBERVALUE(N10)&gt;=255,4,0)+IF(NUMBERVALUE(O10)&gt;=170,4,0)+IF(NUMBERVALUE(P10)&gt;=270,13,0)+IF(NUMBERVALUE(Q10)&gt;=255,4,0)+IF(NUMBERVALUE(R10)&gt;=170,4,0)+NUMBERVALUE(S10)</f>
        <v>0</v>
      </c>
    </row>
    <row r="11" ht="19.9" customHeight="1">
      <c r="A11">
        <v>5</v>
      </c>
      <c r="B11" t="str">
        <v>物流2601</v>
      </c>
      <c r="C11" t="str">
        <v>0303260105</v>
      </c>
      <c r="D11" t="str">
        <v>窦如佳</v>
      </c>
      <c r="E11" t="str">
        <v>女</v>
      </c>
      <c r="T11">
        <f>IF(NUMBERVALUE(F11)&gt;=90,13,0)+IF(NUMBERVALUE(G11)=100,13,0)+IF(NUMBERVALUE(H11)=100,4,0)+IF(NUMBERVALUE(I11)=100,4,0)+IF(NUMBERVALUE(J11)&gt;=270,13,0)+IF(NUMBERVALUE(K11)&gt;=255,4,0)+IF(NUMBERVALUE(L11)&gt;=170,4,0)+IF(NUMBERVALUE(M11)&gt;=270,13,0)+IF(NUMBERVALUE(N11)&gt;=255,4,0)+IF(NUMBERVALUE(O11)&gt;=170,4,0)+IF(NUMBERVALUE(P11)&gt;=270,13,0)+IF(NUMBERVALUE(Q11)&gt;=255,4,0)+IF(NUMBERVALUE(R11)&gt;=170,4,0)+NUMBERVALUE(S11)</f>
        <v>0</v>
      </c>
    </row>
    <row r="12" ht="19.9" customHeight="1">
      <c r="A12">
        <v>6</v>
      </c>
      <c r="B12" t="str">
        <v>物流2601</v>
      </c>
      <c r="C12" t="str">
        <v>0303260106</v>
      </c>
      <c r="D12" t="str">
        <v>高博兴</v>
      </c>
      <c r="E12" t="str">
        <v>女</v>
      </c>
      <c r="T12">
        <f>IF(NUMBERVALUE(F12)&gt;=90,13,0)+IF(NUMBERVALUE(G12)=100,13,0)+IF(NUMBERVALUE(H12)=100,4,0)+IF(NUMBERVALUE(I12)=100,4,0)+IF(NUMBERVALUE(J12)&gt;=270,13,0)+IF(NUMBERVALUE(K12)&gt;=255,4,0)+IF(NUMBERVALUE(L12)&gt;=170,4,0)+IF(NUMBERVALUE(M12)&gt;=270,13,0)+IF(NUMBERVALUE(N12)&gt;=255,4,0)+IF(NUMBERVALUE(O12)&gt;=170,4,0)+IF(NUMBERVALUE(P12)&gt;=270,13,0)+IF(NUMBERVALUE(Q12)&gt;=255,4,0)+IF(NUMBERVALUE(R12)&gt;=170,4,0)+NUMBERVALUE(S12)</f>
        <v>0</v>
      </c>
    </row>
    <row r="13" ht="19.9" customHeight="1">
      <c r="A13">
        <v>7</v>
      </c>
      <c r="B13" t="str">
        <v>物流2601</v>
      </c>
      <c r="C13" t="str">
        <v>0303260107</v>
      </c>
      <c r="D13" t="str">
        <v>高梓晗</v>
      </c>
      <c r="E13" t="str">
        <v>女</v>
      </c>
      <c r="T13">
        <f>IF(NUMBERVALUE(F13)&gt;=90,13,0)+IF(NUMBERVALUE(G13)=100,13,0)+IF(NUMBERVALUE(H13)=100,4,0)+IF(NUMBERVALUE(I13)=100,4,0)+IF(NUMBERVALUE(J13)&gt;=270,13,0)+IF(NUMBERVALUE(K13)&gt;=255,4,0)+IF(NUMBERVALUE(L13)&gt;=170,4,0)+IF(NUMBERVALUE(M13)&gt;=270,13,0)+IF(NUMBERVALUE(N13)&gt;=255,4,0)+IF(NUMBERVALUE(O13)&gt;=170,4,0)+IF(NUMBERVALUE(P13)&gt;=270,13,0)+IF(NUMBERVALUE(Q13)&gt;=255,4,0)+IF(NUMBERVALUE(R13)&gt;=170,4,0)+NUMBERVALUE(S13)</f>
        <v>0</v>
      </c>
    </row>
    <row r="14" ht="19.9" customHeight="1">
      <c r="A14">
        <v>8</v>
      </c>
      <c r="B14" t="str">
        <v>物流2601</v>
      </c>
      <c r="C14" t="str">
        <v>0303260108</v>
      </c>
      <c r="D14" t="str">
        <v>郝梓杉</v>
      </c>
      <c r="E14" t="str">
        <v>女</v>
      </c>
      <c r="T14">
        <f>IF(NUMBERVALUE(F14)&gt;=90,13,0)+IF(NUMBERVALUE(G14)=100,13,0)+IF(NUMBERVALUE(H14)=100,4,0)+IF(NUMBERVALUE(I14)=100,4,0)+IF(NUMBERVALUE(J14)&gt;=270,13,0)+IF(NUMBERVALUE(K14)&gt;=255,4,0)+IF(NUMBERVALUE(L14)&gt;=170,4,0)+IF(NUMBERVALUE(M14)&gt;=270,13,0)+IF(NUMBERVALUE(N14)&gt;=255,4,0)+IF(NUMBERVALUE(O14)&gt;=170,4,0)+IF(NUMBERVALUE(P14)&gt;=270,13,0)+IF(NUMBERVALUE(Q14)&gt;=255,4,0)+IF(NUMBERVALUE(R14)&gt;=170,4,0)+NUMBERVALUE(S14)</f>
        <v>0</v>
      </c>
    </row>
    <row r="15" ht="19.9" customHeight="1">
      <c r="A15">
        <v>9</v>
      </c>
      <c r="B15" t="str">
        <v>物流2601</v>
      </c>
      <c r="C15" t="str">
        <v>0303260109</v>
      </c>
      <c r="D15" t="str">
        <v>蒋涵羽</v>
      </c>
      <c r="E15" t="str">
        <v>女</v>
      </c>
      <c r="T15">
        <f>IF(NUMBERVALUE(F15)&gt;=90,13,0)+IF(NUMBERVALUE(G15)=100,13,0)+IF(NUMBERVALUE(H15)=100,4,0)+IF(NUMBERVALUE(I15)=100,4,0)+IF(NUMBERVALUE(J15)&gt;=270,13,0)+IF(NUMBERVALUE(K15)&gt;=255,4,0)+IF(NUMBERVALUE(L15)&gt;=170,4,0)+IF(NUMBERVALUE(M15)&gt;=270,13,0)+IF(NUMBERVALUE(N15)&gt;=255,4,0)+IF(NUMBERVALUE(O15)&gt;=170,4,0)+IF(NUMBERVALUE(P15)&gt;=270,13,0)+IF(NUMBERVALUE(Q15)&gt;=255,4,0)+IF(NUMBERVALUE(R15)&gt;=170,4,0)+NUMBERVALUE(S15)</f>
        <v>0</v>
      </c>
    </row>
    <row r="16" ht="19.9" customHeight="1">
      <c r="A16">
        <v>10</v>
      </c>
      <c r="B16" t="str">
        <v>物流2601</v>
      </c>
      <c r="C16" t="str">
        <v>0303260110</v>
      </c>
      <c r="D16" t="str">
        <v>李婧</v>
      </c>
      <c r="E16" t="str">
        <v>女</v>
      </c>
      <c r="T16">
        <f>IF(NUMBERVALUE(F16)&gt;=90,13,0)+IF(NUMBERVALUE(G16)=100,13,0)+IF(NUMBERVALUE(H16)=100,4,0)+IF(NUMBERVALUE(I16)=100,4,0)+IF(NUMBERVALUE(J16)&gt;=270,13,0)+IF(NUMBERVALUE(K16)&gt;=255,4,0)+IF(NUMBERVALUE(L16)&gt;=170,4,0)+IF(NUMBERVALUE(M16)&gt;=270,13,0)+IF(NUMBERVALUE(N16)&gt;=255,4,0)+IF(NUMBERVALUE(O16)&gt;=170,4,0)+IF(NUMBERVALUE(P16)&gt;=270,13,0)+IF(NUMBERVALUE(Q16)&gt;=255,4,0)+IF(NUMBERVALUE(R16)&gt;=170,4,0)+NUMBERVALUE(S16)</f>
        <v>0</v>
      </c>
    </row>
    <row r="17" ht="19.9" customHeight="1">
      <c r="A17">
        <v>11</v>
      </c>
      <c r="B17" t="str">
        <v>物流2601</v>
      </c>
      <c r="C17" t="str">
        <v>0303260111</v>
      </c>
      <c r="D17" t="str">
        <v>李欣瑜</v>
      </c>
      <c r="E17" t="str">
        <v>女</v>
      </c>
      <c r="T17">
        <f>IF(NUMBERVALUE(F17)&gt;=90,13,0)+IF(NUMBERVALUE(G17)=100,13,0)+IF(NUMBERVALUE(H17)=100,4,0)+IF(NUMBERVALUE(I17)=100,4,0)+IF(NUMBERVALUE(J17)&gt;=270,13,0)+IF(NUMBERVALUE(K17)&gt;=255,4,0)+IF(NUMBERVALUE(L17)&gt;=170,4,0)+IF(NUMBERVALUE(M17)&gt;=270,13,0)+IF(NUMBERVALUE(N17)&gt;=255,4,0)+IF(NUMBERVALUE(O17)&gt;=170,4,0)+IF(NUMBERVALUE(P17)&gt;=270,13,0)+IF(NUMBERVALUE(Q17)&gt;=255,4,0)+IF(NUMBERVALUE(R17)&gt;=170,4,0)+NUMBERVALUE(S17)</f>
        <v>0</v>
      </c>
    </row>
    <row r="18" ht="19.9" customHeight="1">
      <c r="A18">
        <v>12</v>
      </c>
      <c r="B18" t="str">
        <v>物流2601</v>
      </c>
      <c r="C18" t="str">
        <v>0303260112</v>
      </c>
      <c r="D18" t="str">
        <v>刘馨月</v>
      </c>
      <c r="E18" t="str">
        <v>女</v>
      </c>
      <c r="G18">
        <v>100</v>
      </c>
      <c r="T18">
        <f>IF(NUMBERVALUE(F18)&gt;=90,13,0)+IF(NUMBERVALUE(G18)=100,13,0)+IF(NUMBERVALUE(H18)=100,4,0)+IF(NUMBERVALUE(I18)=100,4,0)+IF(NUMBERVALUE(J18)&gt;=270,13,0)+IF(NUMBERVALUE(K18)&gt;=255,4,0)+IF(NUMBERVALUE(L18)&gt;=170,4,0)+IF(NUMBERVALUE(M18)&gt;=270,13,0)+IF(NUMBERVALUE(N18)&gt;=255,4,0)+IF(NUMBERVALUE(O18)&gt;=170,4,0)+IF(NUMBERVALUE(P18)&gt;=270,13,0)+IF(NUMBERVALUE(Q18)&gt;=255,4,0)+IF(NUMBERVALUE(R18)&gt;=170,4,0)+NUMBERVALUE(S18)</f>
        <v>13</v>
      </c>
    </row>
    <row r="19" ht="19.9" customHeight="1">
      <c r="A19">
        <v>13</v>
      </c>
      <c r="B19" t="str">
        <v>物流2601</v>
      </c>
      <c r="C19" t="str">
        <v>0303260113</v>
      </c>
      <c r="D19" t="str">
        <v>刘钰娇</v>
      </c>
      <c r="E19" t="str">
        <v>女</v>
      </c>
      <c r="T19">
        <f>IF(NUMBERVALUE(F19)&gt;=90,13,0)+IF(NUMBERVALUE(G19)=100,13,0)+IF(NUMBERVALUE(H19)=100,4,0)+IF(NUMBERVALUE(I19)=100,4,0)+IF(NUMBERVALUE(J19)&gt;=270,13,0)+IF(NUMBERVALUE(K19)&gt;=255,4,0)+IF(NUMBERVALUE(L19)&gt;=170,4,0)+IF(NUMBERVALUE(M19)&gt;=270,13,0)+IF(NUMBERVALUE(N19)&gt;=255,4,0)+IF(NUMBERVALUE(O19)&gt;=170,4,0)+IF(NUMBERVALUE(P19)&gt;=270,13,0)+IF(NUMBERVALUE(Q19)&gt;=255,4,0)+IF(NUMBERVALUE(R19)&gt;=170,4,0)+NUMBERVALUE(S19)</f>
        <v>0</v>
      </c>
    </row>
    <row r="20" ht="19.9" customHeight="1">
      <c r="A20">
        <v>14</v>
      </c>
      <c r="B20" t="str">
        <v>物流2601</v>
      </c>
      <c r="C20" t="str">
        <v>0303260114</v>
      </c>
      <c r="D20" t="str">
        <v>马明微</v>
      </c>
      <c r="E20" t="str">
        <v>女</v>
      </c>
      <c r="T20">
        <f>IF(NUMBERVALUE(F20)&gt;=90,13,0)+IF(NUMBERVALUE(G20)=100,13,0)+IF(NUMBERVALUE(H20)=100,4,0)+IF(NUMBERVALUE(I20)=100,4,0)+IF(NUMBERVALUE(J20)&gt;=270,13,0)+IF(NUMBERVALUE(K20)&gt;=255,4,0)+IF(NUMBERVALUE(L20)&gt;=170,4,0)+IF(NUMBERVALUE(M20)&gt;=270,13,0)+IF(NUMBERVALUE(N20)&gt;=255,4,0)+IF(NUMBERVALUE(O20)&gt;=170,4,0)+IF(NUMBERVALUE(P20)&gt;=270,13,0)+IF(NUMBERVALUE(Q20)&gt;=255,4,0)+IF(NUMBERVALUE(R20)&gt;=170,4,0)+NUMBERVALUE(S20)</f>
        <v>0</v>
      </c>
    </row>
    <row r="21" ht="19.9" customHeight="1">
      <c r="A21">
        <v>15</v>
      </c>
      <c r="B21" t="str">
        <v>物流2601</v>
      </c>
      <c r="C21" t="str">
        <v>0303260115</v>
      </c>
      <c r="D21" t="str">
        <v>马文萍</v>
      </c>
      <c r="E21" t="str">
        <v>女</v>
      </c>
      <c r="T21">
        <f>IF(NUMBERVALUE(F21)&gt;=90,13,0)+IF(NUMBERVALUE(G21)=100,13,0)+IF(NUMBERVALUE(H21)=100,4,0)+IF(NUMBERVALUE(I21)=100,4,0)+IF(NUMBERVALUE(J21)&gt;=270,13,0)+IF(NUMBERVALUE(K21)&gt;=255,4,0)+IF(NUMBERVALUE(L21)&gt;=170,4,0)+IF(NUMBERVALUE(M21)&gt;=270,13,0)+IF(NUMBERVALUE(N21)&gt;=255,4,0)+IF(NUMBERVALUE(O21)&gt;=170,4,0)+IF(NUMBERVALUE(P21)&gt;=270,13,0)+IF(NUMBERVALUE(Q21)&gt;=255,4,0)+IF(NUMBERVALUE(R21)&gt;=170,4,0)+NUMBERVALUE(S21)</f>
        <v>0</v>
      </c>
    </row>
    <row r="22" ht="19.9" customHeight="1">
      <c r="A22">
        <v>16</v>
      </c>
      <c r="B22" t="str">
        <v>物流2601</v>
      </c>
      <c r="C22" t="str">
        <v>0303260116</v>
      </c>
      <c r="D22" t="str">
        <v>马云瑶</v>
      </c>
      <c r="E22" t="str">
        <v>女</v>
      </c>
      <c r="T22">
        <f>IF(NUMBERVALUE(F22)&gt;=90,13,0)+IF(NUMBERVALUE(G22)=100,13,0)+IF(NUMBERVALUE(H22)=100,4,0)+IF(NUMBERVALUE(I22)=100,4,0)+IF(NUMBERVALUE(J22)&gt;=270,13,0)+IF(NUMBERVALUE(K22)&gt;=255,4,0)+IF(NUMBERVALUE(L22)&gt;=170,4,0)+IF(NUMBERVALUE(M22)&gt;=270,13,0)+IF(NUMBERVALUE(N22)&gt;=255,4,0)+IF(NUMBERVALUE(O22)&gt;=170,4,0)+IF(NUMBERVALUE(P22)&gt;=270,13,0)+IF(NUMBERVALUE(Q22)&gt;=255,4,0)+IF(NUMBERVALUE(R22)&gt;=170,4,0)+NUMBERVALUE(S22)</f>
        <v>0</v>
      </c>
    </row>
    <row r="23" ht="19.9" customHeight="1">
      <c r="A23">
        <v>17</v>
      </c>
      <c r="B23" t="str">
        <v>物流2601</v>
      </c>
      <c r="C23" t="str">
        <v>0303260117</v>
      </c>
      <c r="D23" t="str">
        <v>齐婧羽</v>
      </c>
      <c r="E23" t="str">
        <v>女</v>
      </c>
      <c r="T23">
        <f>IF(NUMBERVALUE(F23)&gt;=90,13,0)+IF(NUMBERVALUE(G23)=100,13,0)+IF(NUMBERVALUE(H23)=100,4,0)+IF(NUMBERVALUE(I23)=100,4,0)+IF(NUMBERVALUE(J23)&gt;=270,13,0)+IF(NUMBERVALUE(K23)&gt;=255,4,0)+IF(NUMBERVALUE(L23)&gt;=170,4,0)+IF(NUMBERVALUE(M23)&gt;=270,13,0)+IF(NUMBERVALUE(N23)&gt;=255,4,0)+IF(NUMBERVALUE(O23)&gt;=170,4,0)+IF(NUMBERVALUE(P23)&gt;=270,13,0)+IF(NUMBERVALUE(Q23)&gt;=255,4,0)+IF(NUMBERVALUE(R23)&gt;=170,4,0)+NUMBERVALUE(S23)</f>
        <v>0</v>
      </c>
    </row>
    <row r="24" ht="22.600000000000005" customHeight="1">
      <c r="A24">
        <v>18</v>
      </c>
      <c r="B24" t="str">
        <v>物流2601</v>
      </c>
      <c r="C24" t="str">
        <v>0303260118</v>
      </c>
      <c r="D24" t="str">
        <v>茹菲娜·阿卜力米提</v>
      </c>
      <c r="E24" t="str">
        <v>女</v>
      </c>
      <c r="T24">
        <f>IF(NUMBERVALUE(F24)&gt;=90,13,0)+IF(NUMBERVALUE(G24)=100,13,0)+IF(NUMBERVALUE(H24)=100,4,0)+IF(NUMBERVALUE(I24)=100,4,0)+IF(NUMBERVALUE(J24)&gt;=270,13,0)+IF(NUMBERVALUE(K24)&gt;=255,4,0)+IF(NUMBERVALUE(L24)&gt;=170,4,0)+IF(NUMBERVALUE(M24)&gt;=270,13,0)+IF(NUMBERVALUE(N24)&gt;=255,4,0)+IF(NUMBERVALUE(O24)&gt;=170,4,0)+IF(NUMBERVALUE(P24)&gt;=270,13,0)+IF(NUMBERVALUE(Q24)&gt;=255,4,0)+IF(NUMBERVALUE(R24)&gt;=170,4,0)+NUMBERVALUE(S24)</f>
        <v>0</v>
      </c>
    </row>
    <row r="25" ht="19.9" customHeight="1">
      <c r="A25">
        <v>19</v>
      </c>
      <c r="B25" t="str">
        <v>物流2601</v>
      </c>
      <c r="C25" t="str">
        <v>0303260119</v>
      </c>
      <c r="D25" t="str">
        <v>佘蕊馨</v>
      </c>
      <c r="E25" t="str">
        <v>女</v>
      </c>
      <c r="T25">
        <f>IF(NUMBERVALUE(F25)&gt;=90,13,0)+IF(NUMBERVALUE(G25)=100,13,0)+IF(NUMBERVALUE(H25)=100,4,0)+IF(NUMBERVALUE(I25)=100,4,0)+IF(NUMBERVALUE(J25)&gt;=270,13,0)+IF(NUMBERVALUE(K25)&gt;=255,4,0)+IF(NUMBERVALUE(L25)&gt;=170,4,0)+IF(NUMBERVALUE(M25)&gt;=270,13,0)+IF(NUMBERVALUE(N25)&gt;=255,4,0)+IF(NUMBERVALUE(O25)&gt;=170,4,0)+IF(NUMBERVALUE(P25)&gt;=270,13,0)+IF(NUMBERVALUE(Q25)&gt;=255,4,0)+IF(NUMBERVALUE(R25)&gt;=170,4,0)+NUMBERVALUE(S25)</f>
        <v>0</v>
      </c>
    </row>
    <row r="26" ht="19.9" customHeight="1">
      <c r="A26">
        <v>20</v>
      </c>
      <c r="B26" t="str">
        <v>物流2601</v>
      </c>
      <c r="C26" t="str">
        <v>0303260120</v>
      </c>
      <c r="D26" t="str">
        <v>石忻彤</v>
      </c>
      <c r="E26" t="str">
        <v>女</v>
      </c>
      <c r="T26">
        <f>IF(NUMBERVALUE(F26)&gt;=90,13,0)+IF(NUMBERVALUE(G26)=100,13,0)+IF(NUMBERVALUE(H26)=100,4,0)+IF(NUMBERVALUE(I26)=100,4,0)+IF(NUMBERVALUE(J26)&gt;=270,13,0)+IF(NUMBERVALUE(K26)&gt;=255,4,0)+IF(NUMBERVALUE(L26)&gt;=170,4,0)+IF(NUMBERVALUE(M26)&gt;=270,13,0)+IF(NUMBERVALUE(N26)&gt;=255,4,0)+IF(NUMBERVALUE(O26)&gt;=170,4,0)+IF(NUMBERVALUE(P26)&gt;=270,13,0)+IF(NUMBERVALUE(Q26)&gt;=255,4,0)+IF(NUMBERVALUE(R26)&gt;=170,4,0)+NUMBERVALUE(S26)</f>
        <v>0</v>
      </c>
    </row>
    <row r="27" ht="19.9" customHeight="1">
      <c r="A27">
        <v>21</v>
      </c>
      <c r="B27" t="str">
        <v>物流2601</v>
      </c>
      <c r="C27" t="str">
        <v>0303260121</v>
      </c>
      <c r="D27" t="str">
        <v>孙迎</v>
      </c>
      <c r="E27" t="str">
        <v>女</v>
      </c>
      <c r="T27">
        <f>IF(NUMBERVALUE(F27)&gt;=90,13,0)+IF(NUMBERVALUE(G27)=100,13,0)+IF(NUMBERVALUE(H27)=100,4,0)+IF(NUMBERVALUE(I27)=100,4,0)+IF(NUMBERVALUE(J27)&gt;=270,13,0)+IF(NUMBERVALUE(K27)&gt;=255,4,0)+IF(NUMBERVALUE(L27)&gt;=170,4,0)+IF(NUMBERVALUE(M27)&gt;=270,13,0)+IF(NUMBERVALUE(N27)&gt;=255,4,0)+IF(NUMBERVALUE(O27)&gt;=170,4,0)+IF(NUMBERVALUE(P27)&gt;=270,13,0)+IF(NUMBERVALUE(Q27)&gt;=255,4,0)+IF(NUMBERVALUE(R27)&gt;=170,4,0)+NUMBERVALUE(S27)</f>
        <v>0</v>
      </c>
    </row>
    <row r="28" ht="19.9" customHeight="1">
      <c r="A28">
        <v>22</v>
      </c>
      <c r="B28" t="str">
        <v>物流2601</v>
      </c>
      <c r="C28" t="str">
        <v>0303260122</v>
      </c>
      <c r="D28" t="str">
        <v>童路贻</v>
      </c>
      <c r="E28" t="str">
        <v>女</v>
      </c>
      <c r="T28">
        <f>IF(NUMBERVALUE(F28)&gt;=90,13,0)+IF(NUMBERVALUE(G28)=100,13,0)+IF(NUMBERVALUE(H28)=100,4,0)+IF(NUMBERVALUE(I28)=100,4,0)+IF(NUMBERVALUE(J28)&gt;=270,13,0)+IF(NUMBERVALUE(K28)&gt;=255,4,0)+IF(NUMBERVALUE(L28)&gt;=170,4,0)+IF(NUMBERVALUE(M28)&gt;=270,13,0)+IF(NUMBERVALUE(N28)&gt;=255,4,0)+IF(NUMBERVALUE(O28)&gt;=170,4,0)+IF(NUMBERVALUE(P28)&gt;=270,13,0)+IF(NUMBERVALUE(Q28)&gt;=255,4,0)+IF(NUMBERVALUE(R28)&gt;=170,4,0)+NUMBERVALUE(S28)</f>
        <v>0</v>
      </c>
    </row>
    <row r="29" ht="19.9" customHeight="1">
      <c r="A29">
        <v>23</v>
      </c>
      <c r="B29" t="str">
        <v>物流2601</v>
      </c>
      <c r="C29" t="str">
        <v>0303260123</v>
      </c>
      <c r="D29" t="str">
        <v>王钰鑫</v>
      </c>
      <c r="E29" t="str">
        <v>女</v>
      </c>
      <c r="T29">
        <f>IF(NUMBERVALUE(F29)&gt;=90,13,0)+IF(NUMBERVALUE(G29)=100,13,0)+IF(NUMBERVALUE(H29)=100,4,0)+IF(NUMBERVALUE(I29)=100,4,0)+IF(NUMBERVALUE(J29)&gt;=270,13,0)+IF(NUMBERVALUE(K29)&gt;=255,4,0)+IF(NUMBERVALUE(L29)&gt;=170,4,0)+IF(NUMBERVALUE(M29)&gt;=270,13,0)+IF(NUMBERVALUE(N29)&gt;=255,4,0)+IF(NUMBERVALUE(O29)&gt;=170,4,0)+IF(NUMBERVALUE(P29)&gt;=270,13,0)+IF(NUMBERVALUE(Q29)&gt;=255,4,0)+IF(NUMBERVALUE(R29)&gt;=170,4,0)+NUMBERVALUE(S29)</f>
        <v>0</v>
      </c>
    </row>
    <row r="30" ht="19.9" customHeight="1">
      <c r="A30">
        <v>24</v>
      </c>
      <c r="B30" t="str">
        <v>物流2601</v>
      </c>
      <c r="C30" t="str">
        <v>0303260124</v>
      </c>
      <c r="D30" t="str">
        <v>韦红燕</v>
      </c>
      <c r="E30" t="str">
        <v>女</v>
      </c>
      <c r="T30">
        <f>IF(NUMBERVALUE(F30)&gt;=90,13,0)+IF(NUMBERVALUE(G30)=100,13,0)+IF(NUMBERVALUE(H30)=100,4,0)+IF(NUMBERVALUE(I30)=100,4,0)+IF(NUMBERVALUE(J30)&gt;=270,13,0)+IF(NUMBERVALUE(K30)&gt;=255,4,0)+IF(NUMBERVALUE(L30)&gt;=170,4,0)+IF(NUMBERVALUE(M30)&gt;=270,13,0)+IF(NUMBERVALUE(N30)&gt;=255,4,0)+IF(NUMBERVALUE(O30)&gt;=170,4,0)+IF(NUMBERVALUE(P30)&gt;=270,13,0)+IF(NUMBERVALUE(Q30)&gt;=255,4,0)+IF(NUMBERVALUE(R30)&gt;=170,4,0)+NUMBERVALUE(S30)</f>
        <v>0</v>
      </c>
    </row>
    <row r="31" ht="19.9" customHeight="1">
      <c r="A31">
        <v>25</v>
      </c>
      <c r="B31" t="str">
        <v>物流2601</v>
      </c>
      <c r="C31" t="str">
        <v>0303260125</v>
      </c>
      <c r="D31" t="str">
        <v>席雅璐</v>
      </c>
      <c r="E31" t="str">
        <v>女</v>
      </c>
      <c r="T31">
        <f>IF(NUMBERVALUE(F31)&gt;=90,13,0)+IF(NUMBERVALUE(G31)=100,13,0)+IF(NUMBERVALUE(H31)=100,4,0)+IF(NUMBERVALUE(I31)=100,4,0)+IF(NUMBERVALUE(J31)&gt;=270,13,0)+IF(NUMBERVALUE(K31)&gt;=255,4,0)+IF(NUMBERVALUE(L31)&gt;=170,4,0)+IF(NUMBERVALUE(M31)&gt;=270,13,0)+IF(NUMBERVALUE(N31)&gt;=255,4,0)+IF(NUMBERVALUE(O31)&gt;=170,4,0)+IF(NUMBERVALUE(P31)&gt;=270,13,0)+IF(NUMBERVALUE(Q31)&gt;=255,4,0)+IF(NUMBERVALUE(R31)&gt;=170,4,0)+NUMBERVALUE(S31)</f>
        <v>0</v>
      </c>
    </row>
    <row r="32" ht="19.9" customHeight="1">
      <c r="A32">
        <v>26</v>
      </c>
      <c r="B32" t="str">
        <v>物流2601</v>
      </c>
      <c r="C32" t="str">
        <v>0303260126</v>
      </c>
      <c r="D32" t="str">
        <v>杨欣怡</v>
      </c>
      <c r="E32" t="str">
        <v>女</v>
      </c>
      <c r="T32">
        <f>IF(NUMBERVALUE(F32)&gt;=90,13,0)+IF(NUMBERVALUE(G32)=100,13,0)+IF(NUMBERVALUE(H32)=100,4,0)+IF(NUMBERVALUE(I32)=100,4,0)+IF(NUMBERVALUE(J32)&gt;=270,13,0)+IF(NUMBERVALUE(K32)&gt;=255,4,0)+IF(NUMBERVALUE(L32)&gt;=170,4,0)+IF(NUMBERVALUE(M32)&gt;=270,13,0)+IF(NUMBERVALUE(N32)&gt;=255,4,0)+IF(NUMBERVALUE(O32)&gt;=170,4,0)+IF(NUMBERVALUE(P32)&gt;=270,13,0)+IF(NUMBERVALUE(Q32)&gt;=255,4,0)+IF(NUMBERVALUE(R32)&gt;=170,4,0)+NUMBERVALUE(S32)</f>
        <v>0</v>
      </c>
    </row>
    <row r="33" ht="19.9" customHeight="1">
      <c r="A33">
        <v>27</v>
      </c>
      <c r="B33" t="str">
        <v>物流2601</v>
      </c>
      <c r="C33" t="str">
        <v>0303260127</v>
      </c>
      <c r="D33" t="str">
        <v>于鑫杰</v>
      </c>
      <c r="E33" t="str">
        <v>女</v>
      </c>
      <c r="T33">
        <f>IF(NUMBERVALUE(F33)&gt;=90,13,0)+IF(NUMBERVALUE(G33)=100,13,0)+IF(NUMBERVALUE(H33)=100,4,0)+IF(NUMBERVALUE(I33)=100,4,0)+IF(NUMBERVALUE(J33)&gt;=270,13,0)+IF(NUMBERVALUE(K33)&gt;=255,4,0)+IF(NUMBERVALUE(L33)&gt;=170,4,0)+IF(NUMBERVALUE(M33)&gt;=270,13,0)+IF(NUMBERVALUE(N33)&gt;=255,4,0)+IF(NUMBERVALUE(O33)&gt;=170,4,0)+IF(NUMBERVALUE(P33)&gt;=270,13,0)+IF(NUMBERVALUE(Q33)&gt;=255,4,0)+IF(NUMBERVALUE(R33)&gt;=170,4,0)+NUMBERVALUE(S33)</f>
        <v>0</v>
      </c>
    </row>
    <row r="34" ht="19.9" customHeight="1">
      <c r="A34">
        <v>28</v>
      </c>
      <c r="B34" t="str">
        <v>物流2601</v>
      </c>
      <c r="C34" t="str">
        <v>0303260128</v>
      </c>
      <c r="D34" t="str">
        <v>张乃洁</v>
      </c>
      <c r="E34" t="str">
        <v>女</v>
      </c>
      <c r="T34">
        <f>IF(NUMBERVALUE(F34)&gt;=90,13,0)+IF(NUMBERVALUE(G34)=100,13,0)+IF(NUMBERVALUE(H34)=100,4,0)+IF(NUMBERVALUE(I34)=100,4,0)+IF(NUMBERVALUE(J34)&gt;=270,13,0)+IF(NUMBERVALUE(K34)&gt;=255,4,0)+IF(NUMBERVALUE(L34)&gt;=170,4,0)+IF(NUMBERVALUE(M34)&gt;=270,13,0)+IF(NUMBERVALUE(N34)&gt;=255,4,0)+IF(NUMBERVALUE(O34)&gt;=170,4,0)+IF(NUMBERVALUE(P34)&gt;=270,13,0)+IF(NUMBERVALUE(Q34)&gt;=255,4,0)+IF(NUMBERVALUE(R34)&gt;=170,4,0)+NUMBERVALUE(S34)</f>
        <v>0</v>
      </c>
    </row>
    <row r="35" ht="19.9" customHeight="1">
      <c r="A35">
        <v>29</v>
      </c>
      <c r="B35" t="str">
        <v>物流2601</v>
      </c>
      <c r="C35" t="str">
        <v>0303260129</v>
      </c>
      <c r="D35" t="str">
        <v>张书美</v>
      </c>
      <c r="E35" t="str">
        <v>女</v>
      </c>
      <c r="T35">
        <f>IF(NUMBERVALUE(F35)&gt;=90,13,0)+IF(NUMBERVALUE(G35)=100,13,0)+IF(NUMBERVALUE(H35)=100,4,0)+IF(NUMBERVALUE(I35)=100,4,0)+IF(NUMBERVALUE(J35)&gt;=270,13,0)+IF(NUMBERVALUE(K35)&gt;=255,4,0)+IF(NUMBERVALUE(L35)&gt;=170,4,0)+IF(NUMBERVALUE(M35)&gt;=270,13,0)+IF(NUMBERVALUE(N35)&gt;=255,4,0)+IF(NUMBERVALUE(O35)&gt;=170,4,0)+IF(NUMBERVALUE(P35)&gt;=270,13,0)+IF(NUMBERVALUE(Q35)&gt;=255,4,0)+IF(NUMBERVALUE(R35)&gt;=170,4,0)+NUMBERVALUE(S35)</f>
        <v>0</v>
      </c>
    </row>
    <row r="36" ht="19.9" customHeight="1">
      <c r="A36">
        <v>30</v>
      </c>
      <c r="B36" t="str">
        <v>物流2601</v>
      </c>
      <c r="C36" t="str">
        <v>0303260130</v>
      </c>
      <c r="D36" t="str">
        <v>张芯萌</v>
      </c>
      <c r="E36" t="str">
        <v>女</v>
      </c>
      <c r="T36">
        <f>IF(NUMBERVALUE(F36)&gt;=90,13,0)+IF(NUMBERVALUE(G36)=100,13,0)+IF(NUMBERVALUE(H36)=100,4,0)+IF(NUMBERVALUE(I36)=100,4,0)+IF(NUMBERVALUE(J36)&gt;=270,13,0)+IF(NUMBERVALUE(K36)&gt;=255,4,0)+IF(NUMBERVALUE(L36)&gt;=170,4,0)+IF(NUMBERVALUE(M36)&gt;=270,13,0)+IF(NUMBERVALUE(N36)&gt;=255,4,0)+IF(NUMBERVALUE(O36)&gt;=170,4,0)+IF(NUMBERVALUE(P36)&gt;=270,13,0)+IF(NUMBERVALUE(Q36)&gt;=255,4,0)+IF(NUMBERVALUE(R36)&gt;=170,4,0)+NUMBERVALUE(S36)</f>
        <v>0</v>
      </c>
    </row>
    <row r="37" ht="19.9" customHeight="1">
      <c r="A37">
        <v>31</v>
      </c>
      <c r="B37" t="str">
        <v>物流2601</v>
      </c>
      <c r="C37" t="str">
        <v>0303260131</v>
      </c>
      <c r="D37" t="str">
        <v>张钰萱</v>
      </c>
      <c r="E37" t="str">
        <v>女</v>
      </c>
      <c r="T37">
        <f>IF(NUMBERVALUE(F37)&gt;=90,13,0)+IF(NUMBERVALUE(G37)=100,13,0)+IF(NUMBERVALUE(H37)=100,4,0)+IF(NUMBERVALUE(I37)=100,4,0)+IF(NUMBERVALUE(J37)&gt;=270,13,0)+IF(NUMBERVALUE(K37)&gt;=255,4,0)+IF(NUMBERVALUE(L37)&gt;=170,4,0)+IF(NUMBERVALUE(M37)&gt;=270,13,0)+IF(NUMBERVALUE(N37)&gt;=255,4,0)+IF(NUMBERVALUE(O37)&gt;=170,4,0)+IF(NUMBERVALUE(P37)&gt;=270,13,0)+IF(NUMBERVALUE(Q37)&gt;=255,4,0)+IF(NUMBERVALUE(R37)&gt;=170,4,0)+NUMBERVALUE(S37)</f>
        <v>0</v>
      </c>
    </row>
    <row r="38" ht="19.9" customHeight="1">
      <c r="A38">
        <v>32</v>
      </c>
      <c r="B38" t="str">
        <v>物流2601</v>
      </c>
      <c r="C38" t="str">
        <v>0303260132</v>
      </c>
      <c r="D38" t="str">
        <v>赵朦朦</v>
      </c>
      <c r="E38" t="str">
        <v>女</v>
      </c>
      <c r="T38">
        <f>IF(NUMBERVALUE(F38)&gt;=90,13,0)+IF(NUMBERVALUE(G38)=100,13,0)+IF(NUMBERVALUE(H38)=100,4,0)+IF(NUMBERVALUE(I38)=100,4,0)+IF(NUMBERVALUE(J38)&gt;=270,13,0)+IF(NUMBERVALUE(K38)&gt;=255,4,0)+IF(NUMBERVALUE(L38)&gt;=170,4,0)+IF(NUMBERVALUE(M38)&gt;=270,13,0)+IF(NUMBERVALUE(N38)&gt;=255,4,0)+IF(NUMBERVALUE(O38)&gt;=170,4,0)+IF(NUMBERVALUE(P38)&gt;=270,13,0)+IF(NUMBERVALUE(Q38)&gt;=255,4,0)+IF(NUMBERVALUE(R38)&gt;=170,4,0)+NUMBERVALUE(S38)</f>
        <v>0</v>
      </c>
    </row>
    <row r="39" ht="19.9" customHeight="1">
      <c r="A39">
        <v>33</v>
      </c>
      <c r="B39" t="str">
        <v>物流2601</v>
      </c>
      <c r="C39" t="str">
        <v>0303260133</v>
      </c>
      <c r="D39" t="str">
        <v>周欣语</v>
      </c>
      <c r="E39" t="str">
        <v>女</v>
      </c>
      <c r="T39">
        <f>IF(NUMBERVALUE(F39)&gt;=90,13,0)+IF(NUMBERVALUE(G39)=100,13,0)+IF(NUMBERVALUE(H39)=100,4,0)+IF(NUMBERVALUE(I39)=100,4,0)+IF(NUMBERVALUE(J39)&gt;=270,13,0)+IF(NUMBERVALUE(K39)&gt;=255,4,0)+IF(NUMBERVALUE(L39)&gt;=170,4,0)+IF(NUMBERVALUE(M39)&gt;=270,13,0)+IF(NUMBERVALUE(N39)&gt;=255,4,0)+IF(NUMBERVALUE(O39)&gt;=170,4,0)+IF(NUMBERVALUE(P39)&gt;=270,13,0)+IF(NUMBERVALUE(Q39)&gt;=255,4,0)+IF(NUMBERVALUE(R39)&gt;=170,4,0)+NUMBERVALUE(S39)</f>
        <v>0</v>
      </c>
    </row>
    <row r="40" ht="19.9" customHeight="1">
      <c r="A40">
        <v>34</v>
      </c>
      <c r="B40" t="str">
        <v>物流2601</v>
      </c>
      <c r="C40" t="str">
        <v>0303260134</v>
      </c>
      <c r="D40" t="str">
        <v>周雨欣</v>
      </c>
      <c r="E40" t="str">
        <v>女</v>
      </c>
      <c r="T40">
        <f>IF(NUMBERVALUE(F40)&gt;=90,13,0)+IF(NUMBERVALUE(G40)=100,13,0)+IF(NUMBERVALUE(H40)=100,4,0)+IF(NUMBERVALUE(I40)=100,4,0)+IF(NUMBERVALUE(J40)&gt;=270,13,0)+IF(NUMBERVALUE(K40)&gt;=255,4,0)+IF(NUMBERVALUE(L40)&gt;=170,4,0)+IF(NUMBERVALUE(M40)&gt;=270,13,0)+IF(NUMBERVALUE(N40)&gt;=255,4,0)+IF(NUMBERVALUE(O40)&gt;=170,4,0)+IF(NUMBERVALUE(P40)&gt;=270,13,0)+IF(NUMBERVALUE(Q40)&gt;=255,4,0)+IF(NUMBERVALUE(R40)&gt;=170,4,0)+NUMBERVALUE(S40)</f>
        <v>0</v>
      </c>
    </row>
    <row r="41" ht="19.9" customHeight="1">
      <c r="A41">
        <v>35</v>
      </c>
      <c r="B41" t="str">
        <v>物流2601</v>
      </c>
      <c r="C41" t="str">
        <v>0303260135</v>
      </c>
      <c r="D41" t="str">
        <v>周卓如</v>
      </c>
      <c r="E41" t="str">
        <v>女</v>
      </c>
      <c r="T41">
        <f>IF(NUMBERVALUE(F41)&gt;=90,13,0)+IF(NUMBERVALUE(G41)=100,13,0)+IF(NUMBERVALUE(H41)=100,4,0)+IF(NUMBERVALUE(I41)=100,4,0)+IF(NUMBERVALUE(J41)&gt;=270,13,0)+IF(NUMBERVALUE(K41)&gt;=255,4,0)+IF(NUMBERVALUE(L41)&gt;=170,4,0)+IF(NUMBERVALUE(M41)&gt;=270,13,0)+IF(NUMBERVALUE(N41)&gt;=255,4,0)+IF(NUMBERVALUE(O41)&gt;=170,4,0)+IF(NUMBERVALUE(P41)&gt;=270,13,0)+IF(NUMBERVALUE(Q41)&gt;=255,4,0)+IF(NUMBERVALUE(R41)&gt;=170,4,0)+NUMBERVALUE(S41)</f>
        <v>0</v>
      </c>
    </row>
    <row r="42" ht="19.9" customHeight="1">
      <c r="A42">
        <v>36</v>
      </c>
      <c r="B42" t="str">
        <v>物流2601</v>
      </c>
      <c r="C42" t="str">
        <v>0303260136</v>
      </c>
      <c r="D42" t="str">
        <v>陈俊杰</v>
      </c>
      <c r="E42" t="str">
        <v>男</v>
      </c>
      <c r="G42">
        <v>100</v>
      </c>
      <c r="T42">
        <f>IF(NUMBERVALUE(F42)&gt;=90,13,0)+IF(NUMBERVALUE(G42)=100,13,0)+IF(NUMBERVALUE(H42)=100,4,0)+IF(NUMBERVALUE(I42)=100,4,0)+IF(NUMBERVALUE(J42)&gt;=270,13,0)+IF(NUMBERVALUE(K42)&gt;=255,4,0)+IF(NUMBERVALUE(L42)&gt;=170,4,0)+IF(NUMBERVALUE(M42)&gt;=270,13,0)+IF(NUMBERVALUE(N42)&gt;=255,4,0)+IF(NUMBERVALUE(O42)&gt;=170,4,0)+IF(NUMBERVALUE(P42)&gt;=270,13,0)+IF(NUMBERVALUE(Q42)&gt;=255,4,0)+IF(NUMBERVALUE(R42)&gt;=170,4,0)+NUMBERVALUE(S42)</f>
        <v>13</v>
      </c>
    </row>
    <row r="43" ht="19.9" customHeight="1">
      <c r="A43">
        <v>37</v>
      </c>
      <c r="B43" t="str">
        <v>物流2601</v>
      </c>
      <c r="C43" t="str">
        <v>0303260137</v>
      </c>
      <c r="D43" t="str">
        <v>侯佳浩</v>
      </c>
      <c r="E43" t="str">
        <v>男</v>
      </c>
      <c r="T43">
        <f>IF(NUMBERVALUE(F43)&gt;=90,13,0)+IF(NUMBERVALUE(G43)=100,13,0)+IF(NUMBERVALUE(H43)=100,4,0)+IF(NUMBERVALUE(I43)=100,4,0)+IF(NUMBERVALUE(J43)&gt;=270,13,0)+IF(NUMBERVALUE(K43)&gt;=255,4,0)+IF(NUMBERVALUE(L43)&gt;=170,4,0)+IF(NUMBERVALUE(M43)&gt;=270,13,0)+IF(NUMBERVALUE(N43)&gt;=255,4,0)+IF(NUMBERVALUE(O43)&gt;=170,4,0)+IF(NUMBERVALUE(P43)&gt;=270,13,0)+IF(NUMBERVALUE(Q43)&gt;=255,4,0)+IF(NUMBERVALUE(R43)&gt;=170,4,0)+NUMBERVALUE(S43)</f>
        <v>0</v>
      </c>
    </row>
    <row r="44" ht="19.9" customHeight="1">
      <c r="A44">
        <v>38</v>
      </c>
      <c r="B44" t="str">
        <v>物流2601</v>
      </c>
      <c r="C44" t="str">
        <v>0303260138</v>
      </c>
      <c r="D44" t="str">
        <v>贾宁伟</v>
      </c>
      <c r="E44" t="str">
        <v>男</v>
      </c>
      <c r="T44">
        <f>IF(NUMBERVALUE(F44)&gt;=90,13,0)+IF(NUMBERVALUE(G44)=100,13,0)+IF(NUMBERVALUE(H44)=100,4,0)+IF(NUMBERVALUE(I44)=100,4,0)+IF(NUMBERVALUE(J44)&gt;=270,13,0)+IF(NUMBERVALUE(K44)&gt;=255,4,0)+IF(NUMBERVALUE(L44)&gt;=170,4,0)+IF(NUMBERVALUE(M44)&gt;=270,13,0)+IF(NUMBERVALUE(N44)&gt;=255,4,0)+IF(NUMBERVALUE(O44)&gt;=170,4,0)+IF(NUMBERVALUE(P44)&gt;=270,13,0)+IF(NUMBERVALUE(Q44)&gt;=255,4,0)+IF(NUMBERVALUE(R44)&gt;=170,4,0)+NUMBERVALUE(S44)</f>
        <v>0</v>
      </c>
    </row>
    <row r="45" ht="19.9" customHeight="1">
      <c r="A45">
        <v>39</v>
      </c>
      <c r="B45" t="str">
        <v>物流2601</v>
      </c>
      <c r="C45" t="str">
        <v>0303260139</v>
      </c>
      <c r="D45" t="str">
        <v>李捷豪</v>
      </c>
      <c r="E45" t="str">
        <v>男</v>
      </c>
      <c r="T45">
        <f>IF(NUMBERVALUE(F45)&gt;=90,13,0)+IF(NUMBERVALUE(G45)=100,13,0)+IF(NUMBERVALUE(H45)=100,4,0)+IF(NUMBERVALUE(I45)=100,4,0)+IF(NUMBERVALUE(J45)&gt;=270,13,0)+IF(NUMBERVALUE(K45)&gt;=255,4,0)+IF(NUMBERVALUE(L45)&gt;=170,4,0)+IF(NUMBERVALUE(M45)&gt;=270,13,0)+IF(NUMBERVALUE(N45)&gt;=255,4,0)+IF(NUMBERVALUE(O45)&gt;=170,4,0)+IF(NUMBERVALUE(P45)&gt;=270,13,0)+IF(NUMBERVALUE(Q45)&gt;=255,4,0)+IF(NUMBERVALUE(R45)&gt;=170,4,0)+NUMBERVALUE(S45)</f>
        <v>0</v>
      </c>
    </row>
    <row r="46" ht="19.9" customHeight="1">
      <c r="A46">
        <v>40</v>
      </c>
      <c r="B46" t="str">
        <v>物流2601</v>
      </c>
      <c r="C46" t="str">
        <v>0303260140</v>
      </c>
      <c r="D46" t="str">
        <v>李鑫洋</v>
      </c>
      <c r="E46" t="str">
        <v>男</v>
      </c>
      <c r="T46">
        <f>IF(NUMBERVALUE(F46)&gt;=90,13,0)+IF(NUMBERVALUE(G46)=100,13,0)+IF(NUMBERVALUE(H46)=100,4,0)+IF(NUMBERVALUE(I46)=100,4,0)+IF(NUMBERVALUE(J46)&gt;=270,13,0)+IF(NUMBERVALUE(K46)&gt;=255,4,0)+IF(NUMBERVALUE(L46)&gt;=170,4,0)+IF(NUMBERVALUE(M46)&gt;=270,13,0)+IF(NUMBERVALUE(N46)&gt;=255,4,0)+IF(NUMBERVALUE(O46)&gt;=170,4,0)+IF(NUMBERVALUE(P46)&gt;=270,13,0)+IF(NUMBERVALUE(Q46)&gt;=255,4,0)+IF(NUMBERVALUE(R46)&gt;=170,4,0)+NUMBERVALUE(S46)</f>
        <v>0</v>
      </c>
    </row>
    <row r="47" ht="19.9" customHeight="1">
      <c r="A47">
        <v>41</v>
      </c>
      <c r="B47" t="str">
        <v>物流2601</v>
      </c>
      <c r="C47" t="str">
        <v>0303260141</v>
      </c>
      <c r="D47" t="str">
        <v>刘勇强</v>
      </c>
      <c r="E47" t="str">
        <v>男</v>
      </c>
      <c r="T47">
        <f>IF(NUMBERVALUE(F47)&gt;=90,13,0)+IF(NUMBERVALUE(G47)=100,13,0)+IF(NUMBERVALUE(H47)=100,4,0)+IF(NUMBERVALUE(I47)=100,4,0)+IF(NUMBERVALUE(J47)&gt;=270,13,0)+IF(NUMBERVALUE(K47)&gt;=255,4,0)+IF(NUMBERVALUE(L47)&gt;=170,4,0)+IF(NUMBERVALUE(M47)&gt;=270,13,0)+IF(NUMBERVALUE(N47)&gt;=255,4,0)+IF(NUMBERVALUE(O47)&gt;=170,4,0)+IF(NUMBERVALUE(P47)&gt;=270,13,0)+IF(NUMBERVALUE(Q47)&gt;=255,4,0)+IF(NUMBERVALUE(R47)&gt;=170,4,0)+NUMBERVALUE(S47)</f>
        <v>0</v>
      </c>
    </row>
    <row r="48" ht="19.9" customHeight="1">
      <c r="A48">
        <v>42</v>
      </c>
      <c r="B48" t="str">
        <v>物流2601</v>
      </c>
      <c r="C48" t="str">
        <v>0303260142</v>
      </c>
      <c r="D48" t="str">
        <v>王睿博</v>
      </c>
      <c r="E48" t="str">
        <v>男</v>
      </c>
      <c r="T48">
        <f>IF(NUMBERVALUE(F48)&gt;=90,13,0)+IF(NUMBERVALUE(G48)=100,13,0)+IF(NUMBERVALUE(H48)=100,4,0)+IF(NUMBERVALUE(I48)=100,4,0)+IF(NUMBERVALUE(J48)&gt;=270,13,0)+IF(NUMBERVALUE(K48)&gt;=255,4,0)+IF(NUMBERVALUE(L48)&gt;=170,4,0)+IF(NUMBERVALUE(M48)&gt;=270,13,0)+IF(NUMBERVALUE(N48)&gt;=255,4,0)+IF(NUMBERVALUE(O48)&gt;=170,4,0)+IF(NUMBERVALUE(P48)&gt;=270,13,0)+IF(NUMBERVALUE(Q48)&gt;=255,4,0)+IF(NUMBERVALUE(R48)&gt;=170,4,0)+NUMBERVALUE(S48)</f>
        <v>0</v>
      </c>
    </row>
    <row r="49" ht="19.9" customHeight="1">
      <c r="A49">
        <v>43</v>
      </c>
      <c r="B49" t="str">
        <v>物流2601</v>
      </c>
      <c r="C49" t="str">
        <v>0303260143</v>
      </c>
      <c r="D49" t="str">
        <v>杨昊</v>
      </c>
      <c r="E49" t="str">
        <v>男</v>
      </c>
      <c r="T49">
        <f>IF(NUMBERVALUE(F49)&gt;=90,13,0)+IF(NUMBERVALUE(G49)=100,13,0)+IF(NUMBERVALUE(H49)=100,4,0)+IF(NUMBERVALUE(I49)=100,4,0)+IF(NUMBERVALUE(J49)&gt;=270,13,0)+IF(NUMBERVALUE(K49)&gt;=255,4,0)+IF(NUMBERVALUE(L49)&gt;=170,4,0)+IF(NUMBERVALUE(M49)&gt;=270,13,0)+IF(NUMBERVALUE(N49)&gt;=255,4,0)+IF(NUMBERVALUE(O49)&gt;=170,4,0)+IF(NUMBERVALUE(P49)&gt;=270,13,0)+IF(NUMBERVALUE(Q49)&gt;=255,4,0)+IF(NUMBERVALUE(R49)&gt;=170,4,0)+NUMBERVALUE(S49)</f>
        <v>0</v>
      </c>
    </row>
    <row r="50" ht="19.9" customHeight="1">
      <c r="A50">
        <v>44</v>
      </c>
      <c r="B50" t="str">
        <v>物流2601</v>
      </c>
      <c r="C50" t="str">
        <v>0303260144</v>
      </c>
      <c r="D50" t="str">
        <v>赵雨亮</v>
      </c>
      <c r="E50" t="str">
        <v>男</v>
      </c>
      <c r="T50">
        <f>IF(NUMBERVALUE(F50)&gt;=90,13,0)+IF(NUMBERVALUE(G50)=100,13,0)+IF(NUMBERVALUE(H50)=100,4,0)+IF(NUMBERVALUE(I50)=100,4,0)+IF(NUMBERVALUE(J50)&gt;=270,13,0)+IF(NUMBERVALUE(K50)&gt;=255,4,0)+IF(NUMBERVALUE(L50)&gt;=170,4,0)+IF(NUMBERVALUE(M50)&gt;=270,13,0)+IF(NUMBERVALUE(N50)&gt;=255,4,0)+IF(NUMBERVALUE(O50)&gt;=170,4,0)+IF(NUMBERVALUE(P50)&gt;=270,13,0)+IF(NUMBERVALUE(Q50)&gt;=255,4,0)+IF(NUMBERVALUE(R50)&gt;=170,4,0)+NUMBERVALUE(S50)</f>
        <v>0</v>
      </c>
    </row>
    <row r="51" ht="19.9" customHeight="1">
      <c r="A51">
        <v>45</v>
      </c>
      <c r="B51" t="str">
        <v>物流2601</v>
      </c>
      <c r="C51" t="str">
        <v>0303260145</v>
      </c>
      <c r="D51" t="str">
        <v>朱嘉豪</v>
      </c>
      <c r="E51" t="str">
        <v>男</v>
      </c>
      <c r="T51">
        <f>IF(NUMBERVALUE(F51)&gt;=90,13,0)+IF(NUMBERVALUE(G51)=100,13,0)+IF(NUMBERVALUE(H51)=100,4,0)+IF(NUMBERVALUE(I51)=100,4,0)+IF(NUMBERVALUE(J51)&gt;=270,13,0)+IF(NUMBERVALUE(K51)&gt;=255,4,0)+IF(NUMBERVALUE(L51)&gt;=170,4,0)+IF(NUMBERVALUE(M51)&gt;=270,13,0)+IF(NUMBERVALUE(N51)&gt;=255,4,0)+IF(NUMBERVALUE(O51)&gt;=170,4,0)+IF(NUMBERVALUE(P51)&gt;=270,13,0)+IF(NUMBERVALUE(Q51)&gt;=255,4,0)+IF(NUMBERVALUE(R51)&gt;=170,4,0)+NUMBERVALUE(S51)</f>
        <v>0</v>
      </c>
    </row>
    <row r="52" ht="37" customHeight="1" xml:space="preserve">
      <c r="A52" t="str" xml:space="preserve">
        <v xml:space="preserve">填表说明：
1.平时考核：形式包括作业、测验、提问等，由任课老师自行填入相关空白格内；
2.平时、实践、期末成绩：依据课程大纲或课程标准有关规定注明平时成绩、期末成绩的百分比，如实填写，不要求加出总成绩；
3.备注：填写学生禁考、缓考、退学或作弊等情况；
4.请任课教师课程结束后签名，将此表与成绩单一并交开课单位统一存档。</v>
      </c>
      <c r="P52" t="str" xml:space="preserve">
        <v xml:space="preserve">任课教师
（登分人）</v>
      </c>
    </row>
    <row r="53" ht="37" customHeight="1" xml:space="preserve">
      <c r="P53" t="str" xml:space="preserve">
        <v xml:space="preserve">教研室主任
（审核人）</v>
      </c>
    </row>
  </sheetData>
  <mergeCells count="28">
    <mergeCell ref="A1:T1"/>
    <mergeCell ref="B2:C2"/>
    <mergeCell ref="D2:E2"/>
    <mergeCell ref="F2:J2"/>
    <mergeCell ref="K2:L2"/>
    <mergeCell ref="M2:T2"/>
    <mergeCell ref="B3:C3"/>
    <mergeCell ref="D3:E3"/>
    <mergeCell ref="F3:J3"/>
    <mergeCell ref="K3:L3"/>
    <mergeCell ref="M3:T3"/>
    <mergeCell ref="G4:I4"/>
    <mergeCell ref="J4:L4"/>
    <mergeCell ref="M4:O4"/>
    <mergeCell ref="P4:R4"/>
    <mergeCell ref="P52:R52"/>
    <mergeCell ref="S52:T52"/>
    <mergeCell ref="P53:R53"/>
    <mergeCell ref="S53:T53"/>
    <mergeCell ref="A4:A5"/>
    <mergeCell ref="B4:B5"/>
    <mergeCell ref="C4:C5"/>
    <mergeCell ref="D4:D5"/>
    <mergeCell ref="E4:E5"/>
    <mergeCell ref="F4:F5"/>
    <mergeCell ref="S4:S5"/>
    <mergeCell ref="T4:T5"/>
    <mergeCell ref="A52:O53"/>
  </mergeCells>
  <pageMargins left="0.19599999487400055" right="0.19599999487400055" top="0.3930000066757202" bottom="0.26899999380111694" header="0" footer="0"/>
  <ignoredErrors>
    <ignoredError numberStoredAsText="1" sqref="A1:T5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T48"/>
  <sheetViews>
    <sheetView workbookViewId="0" rightToLeft="0"/>
  </sheetViews>
  <cols>
    <col min="1" max="1" customWidth="1" width="4.09765625" level="0" outlineLevel="0"/>
    <col min="2" max="2" customWidth="1" width="8.97265625" level="0" outlineLevel="0"/>
    <col min="3" max="3" customWidth="1" width="8.97265625" level="0" outlineLevel="0"/>
    <col min="4" max="4" customWidth="1" width="8.97265625" level="0" outlineLevel="0"/>
    <col min="5" max="5" customWidth="1" width="4.61328125" level="0" outlineLevel="0"/>
    <col min="6" max="6" customWidth="1" width="4.09765625" level="0" outlineLevel="0"/>
    <col min="7" max="7" customWidth="1" width="5" level="0" outlineLevel="0"/>
    <col min="8" max="8" customWidth="1" width="5" level="0" outlineLevel="0"/>
    <col min="9" max="9" customWidth="1" width="5" level="0" outlineLevel="0"/>
    <col min="10" max="10" customWidth="1" width="5" level="0" outlineLevel="0"/>
    <col min="11" max="11" customWidth="1" width="5" level="0" outlineLevel="0"/>
    <col min="12" max="12" customWidth="1" width="5" level="0" outlineLevel="0"/>
    <col min="13" max="13" customWidth="1" width="5" level="0" outlineLevel="0"/>
    <col min="14" max="14" customWidth="1" width="5" level="0" outlineLevel="0"/>
    <col min="15" max="15" customWidth="1" width="5" level="0" outlineLevel="0"/>
    <col min="16" max="16" customWidth="1" width="5" level="0" outlineLevel="0"/>
    <col min="17" max="17" customWidth="1" width="5" level="0" outlineLevel="0"/>
    <col min="18" max="18" customWidth="1" width="5" level="0" outlineLevel="0"/>
    <col min="19" max="19" customWidth="1" width="4.35546875" level="0" outlineLevel="0"/>
    <col min="20" max="20" customWidth="1" width="4.09765625" level="0" outlineLevel="0"/>
  </cols>
  <sheetData>
    <row r="1" ht="28.45" customHeight="1">
      <c r="A1" t="str">
        <v>天津商务职业学院学生记分册</v>
      </c>
    </row>
    <row r="2" ht="28.45" customHeight="1" xml:space="preserve">
      <c r="A2" t="str" xml:space="preserve">
        <v xml:space="preserve">学年
学期</v>
      </c>
      <c r="B2" t="str">
        <v>2026-2027-1</v>
      </c>
      <c r="D2" t="str">
        <v>教学班名称</v>
      </c>
      <c r="F2" t="str">
        <v>信息技术（一）-0053</v>
      </c>
      <c r="K2" t="str">
        <v>上课时间</v>
      </c>
      <c r="M2" t="str">
        <v>星期四第3-4节{4-15周}</v>
      </c>
    </row>
    <row r="3" ht="28.45" customHeight="1" xml:space="preserve">
      <c r="A3" t="str" xml:space="preserve">
        <v xml:space="preserve">课程
名称</v>
      </c>
      <c r="B3" t="str">
        <v>信息技术（一）</v>
      </c>
      <c r="D3" t="str">
        <v>任课教师</v>
      </c>
      <c r="F3" t="str">
        <v>张娜*</v>
      </c>
      <c r="K3" t="str">
        <v>上课地点</v>
      </c>
      <c r="M3" t="str">
        <v>A-T-M-303</v>
      </c>
    </row>
    <row r="4" ht="22.75" customHeight="1">
      <c r="A4" t="str">
        <v>序号</v>
      </c>
      <c r="B4" t="str">
        <v>班级</v>
      </c>
      <c r="C4" t="str">
        <v>学号</v>
      </c>
      <c r="D4" t="str">
        <v>姓名</v>
      </c>
      <c r="E4" t="str">
        <v>性别</v>
      </c>
      <c r="F4" t="str">
        <v>理论</v>
      </c>
      <c r="G4" t="str">
        <v>中文录入</v>
      </c>
      <c r="J4" t="str">
        <v>WORD</v>
      </c>
      <c r="M4" t="str">
        <v>EXCEL</v>
      </c>
      <c r="P4" t="str">
        <v>PPT</v>
      </c>
      <c r="S4" t="str">
        <v>加分</v>
      </c>
      <c r="T4" t="str">
        <v>总评成绩</v>
      </c>
    </row>
    <row r="5" ht="22.75" customHeight="1">
      <c r="G5" t="str">
        <v>初</v>
      </c>
      <c r="H5" t="str">
        <v>中</v>
      </c>
      <c r="I5" t="str">
        <v>高</v>
      </c>
      <c r="J5" t="str">
        <v>初</v>
      </c>
      <c r="K5" t="str">
        <v>中</v>
      </c>
      <c r="L5" t="str">
        <v>高</v>
      </c>
      <c r="M5" t="str">
        <v>初</v>
      </c>
      <c r="N5" t="str">
        <v>中</v>
      </c>
      <c r="O5" t="str">
        <v>高</v>
      </c>
      <c r="P5" t="str">
        <v>初</v>
      </c>
      <c r="Q5" t="str">
        <v>中</v>
      </c>
      <c r="R5" t="str">
        <v>高</v>
      </c>
    </row>
    <row r="6" ht="22.75" customHeight="1">
      <c r="D6">
        <f>COUNTA(D7:D46)</f>
        <v>40</v>
      </c>
      <c r="E6">
        <f>SUM(F6:R6)</f>
        <v>11</v>
      </c>
      <c r="F6">
        <f>COUNTIF(F7:F46,"&gt;=90")</f>
        <v>0</v>
      </c>
      <c r="G6">
        <f>COUNTIF(G7:G46,"&gt;=100")</f>
        <v>11</v>
      </c>
      <c r="H6">
        <f>COUNTIF(H7:H46,"&gt;=100")</f>
        <v>0</v>
      </c>
      <c r="I6">
        <f>COUNTIF(I7:I46,"&gt;=100")</f>
        <v>0</v>
      </c>
      <c r="J6">
        <f>COUNTIF(J7:J46,"&gt;=270")</f>
        <v>0</v>
      </c>
      <c r="K6">
        <f>COUNTIF(K7:K46,"&gt;=255")</f>
        <v>0</v>
      </c>
      <c r="L6">
        <f>COUNTIF(L7:L46,"&gt;=170")</f>
        <v>0</v>
      </c>
      <c r="M6">
        <f>COUNTIF(M7:M46,"&gt;=270")</f>
        <v>0</v>
      </c>
      <c r="N6">
        <f>COUNTIF(N7:N46,"&gt;=255")</f>
        <v>0</v>
      </c>
      <c r="O6">
        <f>COUNTIF(O7:O46,"&gt;=170")</f>
        <v>0</v>
      </c>
      <c r="P6">
        <f>COUNTIF(P7:P46,"&gt;=270")</f>
        <v>0</v>
      </c>
      <c r="Q6">
        <f>COUNTIF(Q7:Q46,"&gt;=255")</f>
        <v>0</v>
      </c>
      <c r="R6">
        <f>COUNTIF(R7:R46,"&gt;=170")</f>
        <v>0</v>
      </c>
    </row>
    <row r="7" ht="19.9" customHeight="1">
      <c r="A7">
        <v>1</v>
      </c>
      <c r="B7" t="str">
        <v>物流2602</v>
      </c>
      <c r="C7" t="str">
        <v>0303260201</v>
      </c>
      <c r="D7" t="str">
        <v>蔡丽华</v>
      </c>
      <c r="E7" t="str">
        <v>女</v>
      </c>
      <c r="T7">
        <f>IF(NUMBERVALUE(F7)&gt;=90,13,0)+IF(NUMBERVALUE(G7)=100,13,0)+IF(NUMBERVALUE(H7)=100,4,0)+IF(NUMBERVALUE(I7)=100,4,0)+IF(NUMBERVALUE(J7)&gt;=270,13,0)+IF(NUMBERVALUE(K7)&gt;=255,4,0)+IF(NUMBERVALUE(L7)&gt;=170,4,0)+IF(NUMBERVALUE(M7)&gt;=270,13,0)+IF(NUMBERVALUE(N7)&gt;=255,4,0)+IF(NUMBERVALUE(O7)&gt;=170,4,0)+IF(NUMBERVALUE(P7)&gt;=270,13,0)+IF(NUMBERVALUE(Q7)&gt;=255,4,0)+IF(NUMBERVALUE(R7)&gt;=170,4,0)+NUMBERVALUE(S7)</f>
        <v>0</v>
      </c>
    </row>
    <row r="8" ht="19.9" customHeight="1">
      <c r="A8">
        <v>2</v>
      </c>
      <c r="B8" t="str">
        <v>物流2602</v>
      </c>
      <c r="C8" t="str">
        <v>0303260202</v>
      </c>
      <c r="D8" t="str">
        <v>常郡娅</v>
      </c>
      <c r="E8" t="str">
        <v>女</v>
      </c>
      <c r="T8">
        <f>IF(NUMBERVALUE(F8)&gt;=90,13,0)+IF(NUMBERVALUE(G8)=100,13,0)+IF(NUMBERVALUE(H8)=100,4,0)+IF(NUMBERVALUE(I8)=100,4,0)+IF(NUMBERVALUE(J8)&gt;=270,13,0)+IF(NUMBERVALUE(K8)&gt;=255,4,0)+IF(NUMBERVALUE(L8)&gt;=170,4,0)+IF(NUMBERVALUE(M8)&gt;=270,13,0)+IF(NUMBERVALUE(N8)&gt;=255,4,0)+IF(NUMBERVALUE(O8)&gt;=170,4,0)+IF(NUMBERVALUE(P8)&gt;=270,13,0)+IF(NUMBERVALUE(Q8)&gt;=255,4,0)+IF(NUMBERVALUE(R8)&gt;=170,4,0)+NUMBERVALUE(S8)</f>
        <v>0</v>
      </c>
    </row>
    <row r="9" ht="19.9" customHeight="1">
      <c r="A9">
        <v>3</v>
      </c>
      <c r="B9" t="str">
        <v>物流2602</v>
      </c>
      <c r="C9" t="str">
        <v>0303260203</v>
      </c>
      <c r="D9" t="str">
        <v>范姿姣</v>
      </c>
      <c r="E9" t="str">
        <v>女</v>
      </c>
      <c r="G9">
        <v>100</v>
      </c>
      <c r="T9">
        <f>IF(NUMBERVALUE(F9)&gt;=90,13,0)+IF(NUMBERVALUE(G9)=100,13,0)+IF(NUMBERVALUE(H9)=100,4,0)+IF(NUMBERVALUE(I9)=100,4,0)+IF(NUMBERVALUE(J9)&gt;=270,13,0)+IF(NUMBERVALUE(K9)&gt;=255,4,0)+IF(NUMBERVALUE(L9)&gt;=170,4,0)+IF(NUMBERVALUE(M9)&gt;=270,13,0)+IF(NUMBERVALUE(N9)&gt;=255,4,0)+IF(NUMBERVALUE(O9)&gt;=170,4,0)+IF(NUMBERVALUE(P9)&gt;=270,13,0)+IF(NUMBERVALUE(Q9)&gt;=255,4,0)+IF(NUMBERVALUE(R9)&gt;=170,4,0)+NUMBERVALUE(S9)</f>
        <v>13</v>
      </c>
    </row>
    <row r="10" ht="19.9" customHeight="1">
      <c r="A10">
        <v>4</v>
      </c>
      <c r="B10" t="str">
        <v>物流2602</v>
      </c>
      <c r="C10" t="str">
        <v>0303260204</v>
      </c>
      <c r="D10" t="str">
        <v>付林燃</v>
      </c>
      <c r="E10" t="str">
        <v>女</v>
      </c>
      <c r="T10">
        <f>IF(NUMBERVALUE(F10)&gt;=90,13,0)+IF(NUMBERVALUE(G10)=100,13,0)+IF(NUMBERVALUE(H10)=100,4,0)+IF(NUMBERVALUE(I10)=100,4,0)+IF(NUMBERVALUE(J10)&gt;=270,13,0)+IF(NUMBERVALUE(K10)&gt;=255,4,0)+IF(NUMBERVALUE(L10)&gt;=170,4,0)+IF(NUMBERVALUE(M10)&gt;=270,13,0)+IF(NUMBERVALUE(N10)&gt;=255,4,0)+IF(NUMBERVALUE(O10)&gt;=170,4,0)+IF(NUMBERVALUE(P10)&gt;=270,13,0)+IF(NUMBERVALUE(Q10)&gt;=255,4,0)+IF(NUMBERVALUE(R10)&gt;=170,4,0)+NUMBERVALUE(S10)</f>
        <v>0</v>
      </c>
    </row>
    <row r="11" ht="19.9" customHeight="1">
      <c r="A11">
        <v>5</v>
      </c>
      <c r="B11" t="str">
        <v>物流2602</v>
      </c>
      <c r="C11" t="str">
        <v>0303260205</v>
      </c>
      <c r="D11" t="str">
        <v>高鑫</v>
      </c>
      <c r="E11" t="str">
        <v>女</v>
      </c>
      <c r="T11">
        <f>IF(NUMBERVALUE(F11)&gt;=90,13,0)+IF(NUMBERVALUE(G11)=100,13,0)+IF(NUMBERVALUE(H11)=100,4,0)+IF(NUMBERVALUE(I11)=100,4,0)+IF(NUMBERVALUE(J11)&gt;=270,13,0)+IF(NUMBERVALUE(K11)&gt;=255,4,0)+IF(NUMBERVALUE(L11)&gt;=170,4,0)+IF(NUMBERVALUE(M11)&gt;=270,13,0)+IF(NUMBERVALUE(N11)&gt;=255,4,0)+IF(NUMBERVALUE(O11)&gt;=170,4,0)+IF(NUMBERVALUE(P11)&gt;=270,13,0)+IF(NUMBERVALUE(Q11)&gt;=255,4,0)+IF(NUMBERVALUE(R11)&gt;=170,4,0)+NUMBERVALUE(S11)</f>
        <v>0</v>
      </c>
    </row>
    <row r="12" ht="19.9" customHeight="1">
      <c r="A12">
        <v>6</v>
      </c>
      <c r="B12" t="str">
        <v>物流2602</v>
      </c>
      <c r="C12" t="str">
        <v>0303260206</v>
      </c>
      <c r="D12" t="str">
        <v>高盈培</v>
      </c>
      <c r="E12" t="str">
        <v>女</v>
      </c>
      <c r="G12">
        <v>100</v>
      </c>
      <c r="T12">
        <f>IF(NUMBERVALUE(F12)&gt;=90,13,0)+IF(NUMBERVALUE(G12)=100,13,0)+IF(NUMBERVALUE(H12)=100,4,0)+IF(NUMBERVALUE(I12)=100,4,0)+IF(NUMBERVALUE(J12)&gt;=270,13,0)+IF(NUMBERVALUE(K12)&gt;=255,4,0)+IF(NUMBERVALUE(L12)&gt;=170,4,0)+IF(NUMBERVALUE(M12)&gt;=270,13,0)+IF(NUMBERVALUE(N12)&gt;=255,4,0)+IF(NUMBERVALUE(O12)&gt;=170,4,0)+IF(NUMBERVALUE(P12)&gt;=270,13,0)+IF(NUMBERVALUE(Q12)&gt;=255,4,0)+IF(NUMBERVALUE(R12)&gt;=170,4,0)+NUMBERVALUE(S12)</f>
        <v>13</v>
      </c>
    </row>
    <row r="13" ht="19.9" customHeight="1">
      <c r="A13">
        <v>7</v>
      </c>
      <c r="B13" t="str">
        <v>物流2602</v>
      </c>
      <c r="C13" t="str">
        <v>0303260207</v>
      </c>
      <c r="D13" t="str">
        <v>龚可欣</v>
      </c>
      <c r="E13" t="str">
        <v>女</v>
      </c>
      <c r="T13">
        <f>IF(NUMBERVALUE(F13)&gt;=90,13,0)+IF(NUMBERVALUE(G13)=100,13,0)+IF(NUMBERVALUE(H13)=100,4,0)+IF(NUMBERVALUE(I13)=100,4,0)+IF(NUMBERVALUE(J13)&gt;=270,13,0)+IF(NUMBERVALUE(K13)&gt;=255,4,0)+IF(NUMBERVALUE(L13)&gt;=170,4,0)+IF(NUMBERVALUE(M13)&gt;=270,13,0)+IF(NUMBERVALUE(N13)&gt;=255,4,0)+IF(NUMBERVALUE(O13)&gt;=170,4,0)+IF(NUMBERVALUE(P13)&gt;=270,13,0)+IF(NUMBERVALUE(Q13)&gt;=255,4,0)+IF(NUMBERVALUE(R13)&gt;=170,4,0)+NUMBERVALUE(S13)</f>
        <v>0</v>
      </c>
    </row>
    <row r="14" ht="19.9" customHeight="1">
      <c r="A14">
        <v>8</v>
      </c>
      <c r="B14" t="str">
        <v>物流2602</v>
      </c>
      <c r="C14" t="str">
        <v>0303260208</v>
      </c>
      <c r="D14" t="str">
        <v>何奉桦</v>
      </c>
      <c r="E14" t="str">
        <v>女</v>
      </c>
      <c r="T14">
        <f>IF(NUMBERVALUE(F14)&gt;=90,13,0)+IF(NUMBERVALUE(G14)=100,13,0)+IF(NUMBERVALUE(H14)=100,4,0)+IF(NUMBERVALUE(I14)=100,4,0)+IF(NUMBERVALUE(J14)&gt;=270,13,0)+IF(NUMBERVALUE(K14)&gt;=255,4,0)+IF(NUMBERVALUE(L14)&gt;=170,4,0)+IF(NUMBERVALUE(M14)&gt;=270,13,0)+IF(NUMBERVALUE(N14)&gt;=255,4,0)+IF(NUMBERVALUE(O14)&gt;=170,4,0)+IF(NUMBERVALUE(P14)&gt;=270,13,0)+IF(NUMBERVALUE(Q14)&gt;=255,4,0)+IF(NUMBERVALUE(R14)&gt;=170,4,0)+NUMBERVALUE(S14)</f>
        <v>0</v>
      </c>
    </row>
    <row r="15" ht="19.9" customHeight="1">
      <c r="A15">
        <v>9</v>
      </c>
      <c r="B15" t="str">
        <v>物流2602</v>
      </c>
      <c r="C15" t="str">
        <v>0303260209</v>
      </c>
      <c r="D15" t="str">
        <v>黄梦蕊</v>
      </c>
      <c r="E15" t="str">
        <v>女</v>
      </c>
      <c r="T15">
        <f>IF(NUMBERVALUE(F15)&gt;=90,13,0)+IF(NUMBERVALUE(G15)=100,13,0)+IF(NUMBERVALUE(H15)=100,4,0)+IF(NUMBERVALUE(I15)=100,4,0)+IF(NUMBERVALUE(J15)&gt;=270,13,0)+IF(NUMBERVALUE(K15)&gt;=255,4,0)+IF(NUMBERVALUE(L15)&gt;=170,4,0)+IF(NUMBERVALUE(M15)&gt;=270,13,0)+IF(NUMBERVALUE(N15)&gt;=255,4,0)+IF(NUMBERVALUE(O15)&gt;=170,4,0)+IF(NUMBERVALUE(P15)&gt;=270,13,0)+IF(NUMBERVALUE(Q15)&gt;=255,4,0)+IF(NUMBERVALUE(R15)&gt;=170,4,0)+NUMBERVALUE(S15)</f>
        <v>0</v>
      </c>
    </row>
    <row r="16" ht="19.9" customHeight="1">
      <c r="A16">
        <v>10</v>
      </c>
      <c r="B16" t="str">
        <v>物流2602</v>
      </c>
      <c r="C16" t="str">
        <v>0303260210</v>
      </c>
      <c r="D16" t="str">
        <v>李佳宜</v>
      </c>
      <c r="E16" t="str">
        <v>女</v>
      </c>
      <c r="T16">
        <f>IF(NUMBERVALUE(F16)&gt;=90,13,0)+IF(NUMBERVALUE(G16)=100,13,0)+IF(NUMBERVALUE(H16)=100,4,0)+IF(NUMBERVALUE(I16)=100,4,0)+IF(NUMBERVALUE(J16)&gt;=270,13,0)+IF(NUMBERVALUE(K16)&gt;=255,4,0)+IF(NUMBERVALUE(L16)&gt;=170,4,0)+IF(NUMBERVALUE(M16)&gt;=270,13,0)+IF(NUMBERVALUE(N16)&gt;=255,4,0)+IF(NUMBERVALUE(O16)&gt;=170,4,0)+IF(NUMBERVALUE(P16)&gt;=270,13,0)+IF(NUMBERVALUE(Q16)&gt;=255,4,0)+IF(NUMBERVALUE(R16)&gt;=170,4,0)+NUMBERVALUE(S16)</f>
        <v>0</v>
      </c>
    </row>
    <row r="17" ht="19.9" customHeight="1">
      <c r="A17">
        <v>11</v>
      </c>
      <c r="B17" t="str">
        <v>物流2602</v>
      </c>
      <c r="C17" t="str">
        <v>0303260211</v>
      </c>
      <c r="D17" t="str">
        <v>李子依</v>
      </c>
      <c r="E17" t="str">
        <v>女</v>
      </c>
      <c r="G17">
        <v>100</v>
      </c>
      <c r="T17">
        <f>IF(NUMBERVALUE(F17)&gt;=90,13,0)+IF(NUMBERVALUE(G17)=100,13,0)+IF(NUMBERVALUE(H17)=100,4,0)+IF(NUMBERVALUE(I17)=100,4,0)+IF(NUMBERVALUE(J17)&gt;=270,13,0)+IF(NUMBERVALUE(K17)&gt;=255,4,0)+IF(NUMBERVALUE(L17)&gt;=170,4,0)+IF(NUMBERVALUE(M17)&gt;=270,13,0)+IF(NUMBERVALUE(N17)&gt;=255,4,0)+IF(NUMBERVALUE(O17)&gt;=170,4,0)+IF(NUMBERVALUE(P17)&gt;=270,13,0)+IF(NUMBERVALUE(Q17)&gt;=255,4,0)+IF(NUMBERVALUE(R17)&gt;=170,4,0)+NUMBERVALUE(S17)</f>
        <v>13</v>
      </c>
    </row>
    <row r="18" ht="19.9" customHeight="1">
      <c r="A18">
        <v>12</v>
      </c>
      <c r="B18" t="str">
        <v>物流2602</v>
      </c>
      <c r="C18" t="str">
        <v>0303260212</v>
      </c>
      <c r="D18" t="str">
        <v>梁雨露</v>
      </c>
      <c r="E18" t="str">
        <v>女</v>
      </c>
      <c r="G18">
        <v>100</v>
      </c>
      <c r="T18">
        <f>IF(NUMBERVALUE(F18)&gt;=90,13,0)+IF(NUMBERVALUE(G18)=100,13,0)+IF(NUMBERVALUE(H18)=100,4,0)+IF(NUMBERVALUE(I18)=100,4,0)+IF(NUMBERVALUE(J18)&gt;=270,13,0)+IF(NUMBERVALUE(K18)&gt;=255,4,0)+IF(NUMBERVALUE(L18)&gt;=170,4,0)+IF(NUMBERVALUE(M18)&gt;=270,13,0)+IF(NUMBERVALUE(N18)&gt;=255,4,0)+IF(NUMBERVALUE(O18)&gt;=170,4,0)+IF(NUMBERVALUE(P18)&gt;=270,13,0)+IF(NUMBERVALUE(Q18)&gt;=255,4,0)+IF(NUMBERVALUE(R18)&gt;=170,4,0)+NUMBERVALUE(S18)</f>
        <v>13</v>
      </c>
    </row>
    <row r="19" ht="19.9" customHeight="1">
      <c r="A19">
        <v>13</v>
      </c>
      <c r="B19" t="str">
        <v>物流2602</v>
      </c>
      <c r="C19" t="str">
        <v>0303260213</v>
      </c>
      <c r="D19" t="str">
        <v>刘沛垚</v>
      </c>
      <c r="E19" t="str">
        <v>女</v>
      </c>
      <c r="T19">
        <f>IF(NUMBERVALUE(F19)&gt;=90,13,0)+IF(NUMBERVALUE(G19)=100,13,0)+IF(NUMBERVALUE(H19)=100,4,0)+IF(NUMBERVALUE(I19)=100,4,0)+IF(NUMBERVALUE(J19)&gt;=270,13,0)+IF(NUMBERVALUE(K19)&gt;=255,4,0)+IF(NUMBERVALUE(L19)&gt;=170,4,0)+IF(NUMBERVALUE(M19)&gt;=270,13,0)+IF(NUMBERVALUE(N19)&gt;=255,4,0)+IF(NUMBERVALUE(O19)&gt;=170,4,0)+IF(NUMBERVALUE(P19)&gt;=270,13,0)+IF(NUMBERVALUE(Q19)&gt;=255,4,0)+IF(NUMBERVALUE(R19)&gt;=170,4,0)+NUMBERVALUE(S19)</f>
        <v>0</v>
      </c>
    </row>
    <row r="20" ht="19.9" customHeight="1">
      <c r="A20">
        <v>14</v>
      </c>
      <c r="B20" t="str">
        <v>物流2602</v>
      </c>
      <c r="C20" t="str">
        <v>0303260214</v>
      </c>
      <c r="D20" t="str">
        <v>马天晴</v>
      </c>
      <c r="E20" t="str">
        <v>女</v>
      </c>
      <c r="T20">
        <f>IF(NUMBERVALUE(F20)&gt;=90,13,0)+IF(NUMBERVALUE(G20)=100,13,0)+IF(NUMBERVALUE(H20)=100,4,0)+IF(NUMBERVALUE(I20)=100,4,0)+IF(NUMBERVALUE(J20)&gt;=270,13,0)+IF(NUMBERVALUE(K20)&gt;=255,4,0)+IF(NUMBERVALUE(L20)&gt;=170,4,0)+IF(NUMBERVALUE(M20)&gt;=270,13,0)+IF(NUMBERVALUE(N20)&gt;=255,4,0)+IF(NUMBERVALUE(O20)&gt;=170,4,0)+IF(NUMBERVALUE(P20)&gt;=270,13,0)+IF(NUMBERVALUE(Q20)&gt;=255,4,0)+IF(NUMBERVALUE(R20)&gt;=170,4,0)+NUMBERVALUE(S20)</f>
        <v>0</v>
      </c>
    </row>
    <row r="21" ht="19.9" customHeight="1">
      <c r="A21">
        <v>15</v>
      </c>
      <c r="B21" t="str">
        <v>物流2602</v>
      </c>
      <c r="C21" t="str">
        <v>0303260215</v>
      </c>
      <c r="D21" t="str">
        <v>马欣怡</v>
      </c>
      <c r="E21" t="str">
        <v>女</v>
      </c>
      <c r="T21">
        <f>IF(NUMBERVALUE(F21)&gt;=90,13,0)+IF(NUMBERVALUE(G21)=100,13,0)+IF(NUMBERVALUE(H21)=100,4,0)+IF(NUMBERVALUE(I21)=100,4,0)+IF(NUMBERVALUE(J21)&gt;=270,13,0)+IF(NUMBERVALUE(K21)&gt;=255,4,0)+IF(NUMBERVALUE(L21)&gt;=170,4,0)+IF(NUMBERVALUE(M21)&gt;=270,13,0)+IF(NUMBERVALUE(N21)&gt;=255,4,0)+IF(NUMBERVALUE(O21)&gt;=170,4,0)+IF(NUMBERVALUE(P21)&gt;=270,13,0)+IF(NUMBERVALUE(Q21)&gt;=255,4,0)+IF(NUMBERVALUE(R21)&gt;=170,4,0)+NUMBERVALUE(S21)</f>
        <v>0</v>
      </c>
    </row>
    <row r="22" ht="22.600000000000005" customHeight="1">
      <c r="A22">
        <v>16</v>
      </c>
      <c r="B22" t="str">
        <v>物流2602</v>
      </c>
      <c r="C22" t="str">
        <v>0303260216</v>
      </c>
      <c r="D22" t="str">
        <v>米热古丽·吐鲁甫</v>
      </c>
      <c r="E22" t="str">
        <v>女</v>
      </c>
      <c r="T22">
        <f>IF(NUMBERVALUE(F22)&gt;=90,13,0)+IF(NUMBERVALUE(G22)=100,13,0)+IF(NUMBERVALUE(H22)=100,4,0)+IF(NUMBERVALUE(I22)=100,4,0)+IF(NUMBERVALUE(J22)&gt;=270,13,0)+IF(NUMBERVALUE(K22)&gt;=255,4,0)+IF(NUMBERVALUE(L22)&gt;=170,4,0)+IF(NUMBERVALUE(M22)&gt;=270,13,0)+IF(NUMBERVALUE(N22)&gt;=255,4,0)+IF(NUMBERVALUE(O22)&gt;=170,4,0)+IF(NUMBERVALUE(P22)&gt;=270,13,0)+IF(NUMBERVALUE(Q22)&gt;=255,4,0)+IF(NUMBERVALUE(R22)&gt;=170,4,0)+NUMBERVALUE(S22)</f>
        <v>0</v>
      </c>
    </row>
    <row r="23" ht="19.9" customHeight="1">
      <c r="A23">
        <v>17</v>
      </c>
      <c r="B23" t="str">
        <v>物流2602</v>
      </c>
      <c r="C23" t="str">
        <v>0303260217</v>
      </c>
      <c r="D23" t="str">
        <v>宁心怡</v>
      </c>
      <c r="E23" t="str">
        <v>女</v>
      </c>
      <c r="T23">
        <f>IF(NUMBERVALUE(F23)&gt;=90,13,0)+IF(NUMBERVALUE(G23)=100,13,0)+IF(NUMBERVALUE(H23)=100,4,0)+IF(NUMBERVALUE(I23)=100,4,0)+IF(NUMBERVALUE(J23)&gt;=270,13,0)+IF(NUMBERVALUE(K23)&gt;=255,4,0)+IF(NUMBERVALUE(L23)&gt;=170,4,0)+IF(NUMBERVALUE(M23)&gt;=270,13,0)+IF(NUMBERVALUE(N23)&gt;=255,4,0)+IF(NUMBERVALUE(O23)&gt;=170,4,0)+IF(NUMBERVALUE(P23)&gt;=270,13,0)+IF(NUMBERVALUE(Q23)&gt;=255,4,0)+IF(NUMBERVALUE(R23)&gt;=170,4,0)+NUMBERVALUE(S23)</f>
        <v>0</v>
      </c>
    </row>
    <row r="24" ht="19.9" customHeight="1">
      <c r="A24">
        <v>18</v>
      </c>
      <c r="B24" t="str">
        <v>物流2602</v>
      </c>
      <c r="C24" t="str">
        <v>0303260218</v>
      </c>
      <c r="D24" t="str">
        <v>潘旋</v>
      </c>
      <c r="E24" t="str">
        <v>女</v>
      </c>
      <c r="G24">
        <v>100</v>
      </c>
      <c r="T24">
        <f>IF(NUMBERVALUE(F24)&gt;=90,13,0)+IF(NUMBERVALUE(G24)=100,13,0)+IF(NUMBERVALUE(H24)=100,4,0)+IF(NUMBERVALUE(I24)=100,4,0)+IF(NUMBERVALUE(J24)&gt;=270,13,0)+IF(NUMBERVALUE(K24)&gt;=255,4,0)+IF(NUMBERVALUE(L24)&gt;=170,4,0)+IF(NUMBERVALUE(M24)&gt;=270,13,0)+IF(NUMBERVALUE(N24)&gt;=255,4,0)+IF(NUMBERVALUE(O24)&gt;=170,4,0)+IF(NUMBERVALUE(P24)&gt;=270,13,0)+IF(NUMBERVALUE(Q24)&gt;=255,4,0)+IF(NUMBERVALUE(R24)&gt;=170,4,0)+NUMBERVALUE(S24)</f>
        <v>13</v>
      </c>
    </row>
    <row r="25" ht="19.9" customHeight="1">
      <c r="A25">
        <v>19</v>
      </c>
      <c r="B25" t="str">
        <v>物流2602</v>
      </c>
      <c r="C25" t="str">
        <v>0303260219</v>
      </c>
      <c r="D25" t="str">
        <v>彭立钰</v>
      </c>
      <c r="E25" t="str">
        <v>女</v>
      </c>
      <c r="T25">
        <f>IF(NUMBERVALUE(F25)&gt;=90,13,0)+IF(NUMBERVALUE(G25)=100,13,0)+IF(NUMBERVALUE(H25)=100,4,0)+IF(NUMBERVALUE(I25)=100,4,0)+IF(NUMBERVALUE(J25)&gt;=270,13,0)+IF(NUMBERVALUE(K25)&gt;=255,4,0)+IF(NUMBERVALUE(L25)&gt;=170,4,0)+IF(NUMBERVALUE(M25)&gt;=270,13,0)+IF(NUMBERVALUE(N25)&gt;=255,4,0)+IF(NUMBERVALUE(O25)&gt;=170,4,0)+IF(NUMBERVALUE(P25)&gt;=270,13,0)+IF(NUMBERVALUE(Q25)&gt;=255,4,0)+IF(NUMBERVALUE(R25)&gt;=170,4,0)+NUMBERVALUE(S25)</f>
        <v>0</v>
      </c>
    </row>
    <row r="26" ht="22.600000000000005" customHeight="1">
      <c r="A26">
        <v>20</v>
      </c>
      <c r="B26" t="str">
        <v>物流2602</v>
      </c>
      <c r="C26" t="str">
        <v>0303260220</v>
      </c>
      <c r="D26" t="str">
        <v>热伊采·牙库甫</v>
      </c>
      <c r="E26" t="str">
        <v>女</v>
      </c>
      <c r="T26">
        <f>IF(NUMBERVALUE(F26)&gt;=90,13,0)+IF(NUMBERVALUE(G26)=100,13,0)+IF(NUMBERVALUE(H26)=100,4,0)+IF(NUMBERVALUE(I26)=100,4,0)+IF(NUMBERVALUE(J26)&gt;=270,13,0)+IF(NUMBERVALUE(K26)&gt;=255,4,0)+IF(NUMBERVALUE(L26)&gt;=170,4,0)+IF(NUMBERVALUE(M26)&gt;=270,13,0)+IF(NUMBERVALUE(N26)&gt;=255,4,0)+IF(NUMBERVALUE(O26)&gt;=170,4,0)+IF(NUMBERVALUE(P26)&gt;=270,13,0)+IF(NUMBERVALUE(Q26)&gt;=255,4,0)+IF(NUMBERVALUE(R26)&gt;=170,4,0)+NUMBERVALUE(S26)</f>
        <v>0</v>
      </c>
    </row>
    <row r="27" ht="19.9" customHeight="1">
      <c r="A27">
        <v>21</v>
      </c>
      <c r="B27" t="str">
        <v>物流2602</v>
      </c>
      <c r="C27" t="str">
        <v>0303260221</v>
      </c>
      <c r="D27" t="str">
        <v>商起瑄</v>
      </c>
      <c r="E27" t="str">
        <v>女</v>
      </c>
      <c r="T27">
        <f>IF(NUMBERVALUE(F27)&gt;=90,13,0)+IF(NUMBERVALUE(G27)=100,13,0)+IF(NUMBERVALUE(H27)=100,4,0)+IF(NUMBERVALUE(I27)=100,4,0)+IF(NUMBERVALUE(J27)&gt;=270,13,0)+IF(NUMBERVALUE(K27)&gt;=255,4,0)+IF(NUMBERVALUE(L27)&gt;=170,4,0)+IF(NUMBERVALUE(M27)&gt;=270,13,0)+IF(NUMBERVALUE(N27)&gt;=255,4,0)+IF(NUMBERVALUE(O27)&gt;=170,4,0)+IF(NUMBERVALUE(P27)&gt;=270,13,0)+IF(NUMBERVALUE(Q27)&gt;=255,4,0)+IF(NUMBERVALUE(R27)&gt;=170,4,0)+NUMBERVALUE(S27)</f>
        <v>0</v>
      </c>
    </row>
    <row r="28" ht="19.9" customHeight="1">
      <c r="A28">
        <v>22</v>
      </c>
      <c r="B28" t="str">
        <v>物流2602</v>
      </c>
      <c r="C28" t="str">
        <v>0303260222</v>
      </c>
      <c r="D28" t="str">
        <v>师欣怡</v>
      </c>
      <c r="E28" t="str">
        <v>女</v>
      </c>
      <c r="T28">
        <f>IF(NUMBERVALUE(F28)&gt;=90,13,0)+IF(NUMBERVALUE(G28)=100,13,0)+IF(NUMBERVALUE(H28)=100,4,0)+IF(NUMBERVALUE(I28)=100,4,0)+IF(NUMBERVALUE(J28)&gt;=270,13,0)+IF(NUMBERVALUE(K28)&gt;=255,4,0)+IF(NUMBERVALUE(L28)&gt;=170,4,0)+IF(NUMBERVALUE(M28)&gt;=270,13,0)+IF(NUMBERVALUE(N28)&gt;=255,4,0)+IF(NUMBERVALUE(O28)&gt;=170,4,0)+IF(NUMBERVALUE(P28)&gt;=270,13,0)+IF(NUMBERVALUE(Q28)&gt;=255,4,0)+IF(NUMBERVALUE(R28)&gt;=170,4,0)+NUMBERVALUE(S28)</f>
        <v>0</v>
      </c>
    </row>
    <row r="29" ht="19.9" customHeight="1">
      <c r="A29">
        <v>23</v>
      </c>
      <c r="B29" t="str">
        <v>物流2602</v>
      </c>
      <c r="C29" t="str">
        <v>0303260223</v>
      </c>
      <c r="D29" t="str">
        <v>苏才茵</v>
      </c>
      <c r="E29" t="str">
        <v>女</v>
      </c>
      <c r="G29">
        <v>100</v>
      </c>
      <c r="T29">
        <f>IF(NUMBERVALUE(F29)&gt;=90,13,0)+IF(NUMBERVALUE(G29)=100,13,0)+IF(NUMBERVALUE(H29)=100,4,0)+IF(NUMBERVALUE(I29)=100,4,0)+IF(NUMBERVALUE(J29)&gt;=270,13,0)+IF(NUMBERVALUE(K29)&gt;=255,4,0)+IF(NUMBERVALUE(L29)&gt;=170,4,0)+IF(NUMBERVALUE(M29)&gt;=270,13,0)+IF(NUMBERVALUE(N29)&gt;=255,4,0)+IF(NUMBERVALUE(O29)&gt;=170,4,0)+IF(NUMBERVALUE(P29)&gt;=270,13,0)+IF(NUMBERVALUE(Q29)&gt;=255,4,0)+IF(NUMBERVALUE(R29)&gt;=170,4,0)+NUMBERVALUE(S29)</f>
        <v>13</v>
      </c>
    </row>
    <row r="30" ht="19.9" customHeight="1">
      <c r="A30">
        <v>24</v>
      </c>
      <c r="B30" t="str">
        <v>物流2602</v>
      </c>
      <c r="C30" t="str">
        <v>0303260224</v>
      </c>
      <c r="D30" t="str">
        <v>邢天睿</v>
      </c>
      <c r="E30" t="str">
        <v>女</v>
      </c>
      <c r="T30">
        <f>IF(NUMBERVALUE(F30)&gt;=90,13,0)+IF(NUMBERVALUE(G30)=100,13,0)+IF(NUMBERVALUE(H30)=100,4,0)+IF(NUMBERVALUE(I30)=100,4,0)+IF(NUMBERVALUE(J30)&gt;=270,13,0)+IF(NUMBERVALUE(K30)&gt;=255,4,0)+IF(NUMBERVALUE(L30)&gt;=170,4,0)+IF(NUMBERVALUE(M30)&gt;=270,13,0)+IF(NUMBERVALUE(N30)&gt;=255,4,0)+IF(NUMBERVALUE(O30)&gt;=170,4,0)+IF(NUMBERVALUE(P30)&gt;=270,13,0)+IF(NUMBERVALUE(Q30)&gt;=255,4,0)+IF(NUMBERVALUE(R30)&gt;=170,4,0)+NUMBERVALUE(S30)</f>
        <v>0</v>
      </c>
    </row>
    <row r="31" ht="19.9" customHeight="1">
      <c r="A31">
        <v>25</v>
      </c>
      <c r="B31" t="str">
        <v>物流2602</v>
      </c>
      <c r="C31" t="str">
        <v>0303260225</v>
      </c>
      <c r="D31" t="str">
        <v>胥悦悦</v>
      </c>
      <c r="E31" t="str">
        <v>女</v>
      </c>
      <c r="T31">
        <f>IF(NUMBERVALUE(F31)&gt;=90,13,0)+IF(NUMBERVALUE(G31)=100,13,0)+IF(NUMBERVALUE(H31)=100,4,0)+IF(NUMBERVALUE(I31)=100,4,0)+IF(NUMBERVALUE(J31)&gt;=270,13,0)+IF(NUMBERVALUE(K31)&gt;=255,4,0)+IF(NUMBERVALUE(L31)&gt;=170,4,0)+IF(NUMBERVALUE(M31)&gt;=270,13,0)+IF(NUMBERVALUE(N31)&gt;=255,4,0)+IF(NUMBERVALUE(O31)&gt;=170,4,0)+IF(NUMBERVALUE(P31)&gt;=270,13,0)+IF(NUMBERVALUE(Q31)&gt;=255,4,0)+IF(NUMBERVALUE(R31)&gt;=170,4,0)+NUMBERVALUE(S31)</f>
        <v>0</v>
      </c>
    </row>
    <row r="32" ht="19.9" customHeight="1">
      <c r="A32">
        <v>26</v>
      </c>
      <c r="B32" t="str">
        <v>物流2602</v>
      </c>
      <c r="C32" t="str">
        <v>0303260226</v>
      </c>
      <c r="D32" t="str">
        <v>闫梦竹</v>
      </c>
      <c r="E32" t="str">
        <v>女</v>
      </c>
      <c r="T32">
        <f>IF(NUMBERVALUE(F32)&gt;=90,13,0)+IF(NUMBERVALUE(G32)=100,13,0)+IF(NUMBERVALUE(H32)=100,4,0)+IF(NUMBERVALUE(I32)=100,4,0)+IF(NUMBERVALUE(J32)&gt;=270,13,0)+IF(NUMBERVALUE(K32)&gt;=255,4,0)+IF(NUMBERVALUE(L32)&gt;=170,4,0)+IF(NUMBERVALUE(M32)&gt;=270,13,0)+IF(NUMBERVALUE(N32)&gt;=255,4,0)+IF(NUMBERVALUE(O32)&gt;=170,4,0)+IF(NUMBERVALUE(P32)&gt;=270,13,0)+IF(NUMBERVALUE(Q32)&gt;=255,4,0)+IF(NUMBERVALUE(R32)&gt;=170,4,0)+NUMBERVALUE(S32)</f>
        <v>0</v>
      </c>
    </row>
    <row r="33" ht="19.9" customHeight="1">
      <c r="A33">
        <v>27</v>
      </c>
      <c r="B33" t="str">
        <v>物流2602</v>
      </c>
      <c r="C33" t="str">
        <v>0303260227</v>
      </c>
      <c r="D33" t="str">
        <v>张惠琳</v>
      </c>
      <c r="E33" t="str">
        <v>女</v>
      </c>
      <c r="T33">
        <f>IF(NUMBERVALUE(F33)&gt;=90,13,0)+IF(NUMBERVALUE(G33)=100,13,0)+IF(NUMBERVALUE(H33)=100,4,0)+IF(NUMBERVALUE(I33)=100,4,0)+IF(NUMBERVALUE(J33)&gt;=270,13,0)+IF(NUMBERVALUE(K33)&gt;=255,4,0)+IF(NUMBERVALUE(L33)&gt;=170,4,0)+IF(NUMBERVALUE(M33)&gt;=270,13,0)+IF(NUMBERVALUE(N33)&gt;=255,4,0)+IF(NUMBERVALUE(O33)&gt;=170,4,0)+IF(NUMBERVALUE(P33)&gt;=270,13,0)+IF(NUMBERVALUE(Q33)&gt;=255,4,0)+IF(NUMBERVALUE(R33)&gt;=170,4,0)+NUMBERVALUE(S33)</f>
        <v>0</v>
      </c>
    </row>
    <row r="34" ht="19.9" customHeight="1">
      <c r="A34">
        <v>28</v>
      </c>
      <c r="B34" t="str">
        <v>物流2602</v>
      </c>
      <c r="C34" t="str">
        <v>0303260228</v>
      </c>
      <c r="D34" t="str">
        <v>张倩</v>
      </c>
      <c r="E34" t="str">
        <v>女</v>
      </c>
      <c r="T34">
        <f>IF(NUMBERVALUE(F34)&gt;=90,13,0)+IF(NUMBERVALUE(G34)=100,13,0)+IF(NUMBERVALUE(H34)=100,4,0)+IF(NUMBERVALUE(I34)=100,4,0)+IF(NUMBERVALUE(J34)&gt;=270,13,0)+IF(NUMBERVALUE(K34)&gt;=255,4,0)+IF(NUMBERVALUE(L34)&gt;=170,4,0)+IF(NUMBERVALUE(M34)&gt;=270,13,0)+IF(NUMBERVALUE(N34)&gt;=255,4,0)+IF(NUMBERVALUE(O34)&gt;=170,4,0)+IF(NUMBERVALUE(P34)&gt;=270,13,0)+IF(NUMBERVALUE(Q34)&gt;=255,4,0)+IF(NUMBERVALUE(R34)&gt;=170,4,0)+NUMBERVALUE(S34)</f>
        <v>0</v>
      </c>
    </row>
    <row r="35" ht="19.9" customHeight="1">
      <c r="A35">
        <v>29</v>
      </c>
      <c r="B35" t="str">
        <v>物流2602</v>
      </c>
      <c r="C35" t="str">
        <v>0303260229</v>
      </c>
      <c r="D35" t="str">
        <v>张馨月</v>
      </c>
      <c r="E35" t="str">
        <v>女</v>
      </c>
      <c r="T35">
        <f>IF(NUMBERVALUE(F35)&gt;=90,13,0)+IF(NUMBERVALUE(G35)=100,13,0)+IF(NUMBERVALUE(H35)=100,4,0)+IF(NUMBERVALUE(I35)=100,4,0)+IF(NUMBERVALUE(J35)&gt;=270,13,0)+IF(NUMBERVALUE(K35)&gt;=255,4,0)+IF(NUMBERVALUE(L35)&gt;=170,4,0)+IF(NUMBERVALUE(M35)&gt;=270,13,0)+IF(NUMBERVALUE(N35)&gt;=255,4,0)+IF(NUMBERVALUE(O35)&gt;=170,4,0)+IF(NUMBERVALUE(P35)&gt;=270,13,0)+IF(NUMBERVALUE(Q35)&gt;=255,4,0)+IF(NUMBERVALUE(R35)&gt;=170,4,0)+NUMBERVALUE(S35)</f>
        <v>0</v>
      </c>
    </row>
    <row r="36" ht="19.9" customHeight="1">
      <c r="A36">
        <v>30</v>
      </c>
      <c r="B36" t="str">
        <v>物流2602</v>
      </c>
      <c r="C36" t="str">
        <v>0303260230</v>
      </c>
      <c r="D36" t="str">
        <v>张雨曦</v>
      </c>
      <c r="E36" t="str">
        <v>女</v>
      </c>
      <c r="T36">
        <f>IF(NUMBERVALUE(F36)&gt;=90,13,0)+IF(NUMBERVALUE(G36)=100,13,0)+IF(NUMBERVALUE(H36)=100,4,0)+IF(NUMBERVALUE(I36)=100,4,0)+IF(NUMBERVALUE(J36)&gt;=270,13,0)+IF(NUMBERVALUE(K36)&gt;=255,4,0)+IF(NUMBERVALUE(L36)&gt;=170,4,0)+IF(NUMBERVALUE(M36)&gt;=270,13,0)+IF(NUMBERVALUE(N36)&gt;=255,4,0)+IF(NUMBERVALUE(O36)&gt;=170,4,0)+IF(NUMBERVALUE(P36)&gt;=270,13,0)+IF(NUMBERVALUE(Q36)&gt;=255,4,0)+IF(NUMBERVALUE(R36)&gt;=170,4,0)+NUMBERVALUE(S36)</f>
        <v>0</v>
      </c>
    </row>
    <row r="37" ht="19.9" customHeight="1">
      <c r="A37">
        <v>31</v>
      </c>
      <c r="B37" t="str">
        <v>物流2602</v>
      </c>
      <c r="C37" t="str">
        <v>0303260231</v>
      </c>
      <c r="D37" t="str">
        <v>赵旭</v>
      </c>
      <c r="E37" t="str">
        <v>女</v>
      </c>
      <c r="T37">
        <f>IF(NUMBERVALUE(F37)&gt;=90,13,0)+IF(NUMBERVALUE(G37)=100,13,0)+IF(NUMBERVALUE(H37)=100,4,0)+IF(NUMBERVALUE(I37)=100,4,0)+IF(NUMBERVALUE(J37)&gt;=270,13,0)+IF(NUMBERVALUE(K37)&gt;=255,4,0)+IF(NUMBERVALUE(L37)&gt;=170,4,0)+IF(NUMBERVALUE(M37)&gt;=270,13,0)+IF(NUMBERVALUE(N37)&gt;=255,4,0)+IF(NUMBERVALUE(O37)&gt;=170,4,0)+IF(NUMBERVALUE(P37)&gt;=270,13,0)+IF(NUMBERVALUE(Q37)&gt;=255,4,0)+IF(NUMBERVALUE(R37)&gt;=170,4,0)+NUMBERVALUE(S37)</f>
        <v>0</v>
      </c>
    </row>
    <row r="38" ht="19.9" customHeight="1">
      <c r="A38">
        <v>32</v>
      </c>
      <c r="B38" t="str">
        <v>物流2602</v>
      </c>
      <c r="C38" t="str">
        <v>0303260232</v>
      </c>
      <c r="D38" t="str">
        <v>赵雨翯</v>
      </c>
      <c r="E38" t="str">
        <v>女</v>
      </c>
      <c r="G38">
        <v>100</v>
      </c>
      <c r="T38">
        <f>IF(NUMBERVALUE(F38)&gt;=90,13,0)+IF(NUMBERVALUE(G38)=100,13,0)+IF(NUMBERVALUE(H38)=100,4,0)+IF(NUMBERVALUE(I38)=100,4,0)+IF(NUMBERVALUE(J38)&gt;=270,13,0)+IF(NUMBERVALUE(K38)&gt;=255,4,0)+IF(NUMBERVALUE(L38)&gt;=170,4,0)+IF(NUMBERVALUE(M38)&gt;=270,13,0)+IF(NUMBERVALUE(N38)&gt;=255,4,0)+IF(NUMBERVALUE(O38)&gt;=170,4,0)+IF(NUMBERVALUE(P38)&gt;=270,13,0)+IF(NUMBERVALUE(Q38)&gt;=255,4,0)+IF(NUMBERVALUE(R38)&gt;=170,4,0)+NUMBERVALUE(S38)</f>
        <v>13</v>
      </c>
    </row>
    <row r="39" ht="19.9" customHeight="1">
      <c r="A39">
        <v>33</v>
      </c>
      <c r="B39" t="str">
        <v>物流2602</v>
      </c>
      <c r="C39" t="str">
        <v>0303260233</v>
      </c>
      <c r="D39" t="str">
        <v>左荟煊</v>
      </c>
      <c r="E39" t="str">
        <v>女</v>
      </c>
      <c r="G39">
        <v>100</v>
      </c>
      <c r="T39">
        <f>IF(NUMBERVALUE(F39)&gt;=90,13,0)+IF(NUMBERVALUE(G39)=100,13,0)+IF(NUMBERVALUE(H39)=100,4,0)+IF(NUMBERVALUE(I39)=100,4,0)+IF(NUMBERVALUE(J39)&gt;=270,13,0)+IF(NUMBERVALUE(K39)&gt;=255,4,0)+IF(NUMBERVALUE(L39)&gt;=170,4,0)+IF(NUMBERVALUE(M39)&gt;=270,13,0)+IF(NUMBERVALUE(N39)&gt;=255,4,0)+IF(NUMBERVALUE(O39)&gt;=170,4,0)+IF(NUMBERVALUE(P39)&gt;=270,13,0)+IF(NUMBERVALUE(Q39)&gt;=255,4,0)+IF(NUMBERVALUE(R39)&gt;=170,4,0)+NUMBERVALUE(S39)</f>
        <v>13</v>
      </c>
    </row>
    <row r="40" ht="19.9" customHeight="1">
      <c r="A40">
        <v>34</v>
      </c>
      <c r="B40" t="str">
        <v>物流2602</v>
      </c>
      <c r="C40" t="str">
        <v>0303260234</v>
      </c>
      <c r="D40" t="str">
        <v>陈浩杰</v>
      </c>
      <c r="E40" t="str">
        <v>男</v>
      </c>
      <c r="T40">
        <f>IF(NUMBERVALUE(F40)&gt;=90,13,0)+IF(NUMBERVALUE(G40)=100,13,0)+IF(NUMBERVALUE(H40)=100,4,0)+IF(NUMBERVALUE(I40)=100,4,0)+IF(NUMBERVALUE(J40)&gt;=270,13,0)+IF(NUMBERVALUE(K40)&gt;=255,4,0)+IF(NUMBERVALUE(L40)&gt;=170,4,0)+IF(NUMBERVALUE(M40)&gt;=270,13,0)+IF(NUMBERVALUE(N40)&gt;=255,4,0)+IF(NUMBERVALUE(O40)&gt;=170,4,0)+IF(NUMBERVALUE(P40)&gt;=270,13,0)+IF(NUMBERVALUE(Q40)&gt;=255,4,0)+IF(NUMBERVALUE(R40)&gt;=170,4,0)+NUMBERVALUE(S40)</f>
        <v>0</v>
      </c>
    </row>
    <row r="41" ht="19.9" customHeight="1">
      <c r="A41">
        <v>35</v>
      </c>
      <c r="B41" t="str">
        <v>物流2602</v>
      </c>
      <c r="C41" t="str">
        <v>0303260235</v>
      </c>
      <c r="D41" t="str">
        <v>丁有康</v>
      </c>
      <c r="E41" t="str">
        <v>男</v>
      </c>
      <c r="T41">
        <f>IF(NUMBERVALUE(F41)&gt;=90,13,0)+IF(NUMBERVALUE(G41)=100,13,0)+IF(NUMBERVALUE(H41)=100,4,0)+IF(NUMBERVALUE(I41)=100,4,0)+IF(NUMBERVALUE(J41)&gt;=270,13,0)+IF(NUMBERVALUE(K41)&gt;=255,4,0)+IF(NUMBERVALUE(L41)&gt;=170,4,0)+IF(NUMBERVALUE(M41)&gt;=270,13,0)+IF(NUMBERVALUE(N41)&gt;=255,4,0)+IF(NUMBERVALUE(O41)&gt;=170,4,0)+IF(NUMBERVALUE(P41)&gt;=270,13,0)+IF(NUMBERVALUE(Q41)&gt;=255,4,0)+IF(NUMBERVALUE(R41)&gt;=170,4,0)+NUMBERVALUE(S41)</f>
        <v>0</v>
      </c>
    </row>
    <row r="42" ht="19.9" customHeight="1">
      <c r="A42">
        <v>36</v>
      </c>
      <c r="B42" t="str">
        <v>物流2602</v>
      </c>
      <c r="C42" t="str">
        <v>0303260236</v>
      </c>
      <c r="D42" t="str">
        <v>房家兴</v>
      </c>
      <c r="E42" t="str">
        <v>男</v>
      </c>
      <c r="G42">
        <v>100</v>
      </c>
      <c r="T42">
        <f>IF(NUMBERVALUE(F42)&gt;=90,13,0)+IF(NUMBERVALUE(G42)=100,13,0)+IF(NUMBERVALUE(H42)=100,4,0)+IF(NUMBERVALUE(I42)=100,4,0)+IF(NUMBERVALUE(J42)&gt;=270,13,0)+IF(NUMBERVALUE(K42)&gt;=255,4,0)+IF(NUMBERVALUE(L42)&gt;=170,4,0)+IF(NUMBERVALUE(M42)&gt;=270,13,0)+IF(NUMBERVALUE(N42)&gt;=255,4,0)+IF(NUMBERVALUE(O42)&gt;=170,4,0)+IF(NUMBERVALUE(P42)&gt;=270,13,0)+IF(NUMBERVALUE(Q42)&gt;=255,4,0)+IF(NUMBERVALUE(R42)&gt;=170,4,0)+NUMBERVALUE(S42)</f>
        <v>13</v>
      </c>
    </row>
    <row r="43" ht="19.9" customHeight="1">
      <c r="A43">
        <v>37</v>
      </c>
      <c r="B43" t="str">
        <v>物流2602</v>
      </c>
      <c r="C43" t="str">
        <v>0303260237</v>
      </c>
      <c r="D43" t="str">
        <v>韩庚</v>
      </c>
      <c r="E43" t="str">
        <v>男</v>
      </c>
      <c r="T43">
        <f>IF(NUMBERVALUE(F43)&gt;=90,13,0)+IF(NUMBERVALUE(G43)=100,13,0)+IF(NUMBERVALUE(H43)=100,4,0)+IF(NUMBERVALUE(I43)=100,4,0)+IF(NUMBERVALUE(J43)&gt;=270,13,0)+IF(NUMBERVALUE(K43)&gt;=255,4,0)+IF(NUMBERVALUE(L43)&gt;=170,4,0)+IF(NUMBERVALUE(M43)&gt;=270,13,0)+IF(NUMBERVALUE(N43)&gt;=255,4,0)+IF(NUMBERVALUE(O43)&gt;=170,4,0)+IF(NUMBERVALUE(P43)&gt;=270,13,0)+IF(NUMBERVALUE(Q43)&gt;=255,4,0)+IF(NUMBERVALUE(R43)&gt;=170,4,0)+NUMBERVALUE(S43)</f>
        <v>0</v>
      </c>
    </row>
    <row r="44" ht="19.9" customHeight="1">
      <c r="A44">
        <v>38</v>
      </c>
      <c r="B44" t="str">
        <v>物流2602</v>
      </c>
      <c r="C44" t="str">
        <v>0303260238</v>
      </c>
      <c r="D44" t="str">
        <v>贺清玮</v>
      </c>
      <c r="E44" t="str">
        <v>男</v>
      </c>
      <c r="G44">
        <v>100</v>
      </c>
      <c r="T44">
        <f>IF(NUMBERVALUE(F44)&gt;=90,13,0)+IF(NUMBERVALUE(G44)=100,13,0)+IF(NUMBERVALUE(H44)=100,4,0)+IF(NUMBERVALUE(I44)=100,4,0)+IF(NUMBERVALUE(J44)&gt;=270,13,0)+IF(NUMBERVALUE(K44)&gt;=255,4,0)+IF(NUMBERVALUE(L44)&gt;=170,4,0)+IF(NUMBERVALUE(M44)&gt;=270,13,0)+IF(NUMBERVALUE(N44)&gt;=255,4,0)+IF(NUMBERVALUE(O44)&gt;=170,4,0)+IF(NUMBERVALUE(P44)&gt;=270,13,0)+IF(NUMBERVALUE(Q44)&gt;=255,4,0)+IF(NUMBERVALUE(R44)&gt;=170,4,0)+NUMBERVALUE(S44)</f>
        <v>13</v>
      </c>
    </row>
    <row r="45" ht="19.9" customHeight="1">
      <c r="A45">
        <v>39</v>
      </c>
      <c r="B45" t="str">
        <v>物流2602</v>
      </c>
      <c r="C45" t="str">
        <v>0303260239</v>
      </c>
      <c r="D45" t="str">
        <v>王腾毅</v>
      </c>
      <c r="E45" t="str">
        <v>男</v>
      </c>
      <c r="G45">
        <v>100</v>
      </c>
      <c r="T45">
        <f>IF(NUMBERVALUE(F45)&gt;=90,13,0)+IF(NUMBERVALUE(G45)=100,13,0)+IF(NUMBERVALUE(H45)=100,4,0)+IF(NUMBERVALUE(I45)=100,4,0)+IF(NUMBERVALUE(J45)&gt;=270,13,0)+IF(NUMBERVALUE(K45)&gt;=255,4,0)+IF(NUMBERVALUE(L45)&gt;=170,4,0)+IF(NUMBERVALUE(M45)&gt;=270,13,0)+IF(NUMBERVALUE(N45)&gt;=255,4,0)+IF(NUMBERVALUE(O45)&gt;=170,4,0)+IF(NUMBERVALUE(P45)&gt;=270,13,0)+IF(NUMBERVALUE(Q45)&gt;=255,4,0)+IF(NUMBERVALUE(R45)&gt;=170,4,0)+NUMBERVALUE(S45)</f>
        <v>13</v>
      </c>
    </row>
    <row r="46" ht="19.9" customHeight="1">
      <c r="A46">
        <v>40</v>
      </c>
      <c r="B46" t="str">
        <v>物流2602</v>
      </c>
      <c r="C46" t="str">
        <v>0303260240</v>
      </c>
      <c r="D46" t="str">
        <v>肖赫</v>
      </c>
      <c r="E46" t="str">
        <v>男</v>
      </c>
      <c r="T46">
        <f>IF(NUMBERVALUE(F46)&gt;=90,13,0)+IF(NUMBERVALUE(G46)=100,13,0)+IF(NUMBERVALUE(H46)=100,4,0)+IF(NUMBERVALUE(I46)=100,4,0)+IF(NUMBERVALUE(J46)&gt;=270,13,0)+IF(NUMBERVALUE(K46)&gt;=255,4,0)+IF(NUMBERVALUE(L46)&gt;=170,4,0)+IF(NUMBERVALUE(M46)&gt;=270,13,0)+IF(NUMBERVALUE(N46)&gt;=255,4,0)+IF(NUMBERVALUE(O46)&gt;=170,4,0)+IF(NUMBERVALUE(P46)&gt;=270,13,0)+IF(NUMBERVALUE(Q46)&gt;=255,4,0)+IF(NUMBERVALUE(R46)&gt;=170,4,0)+NUMBERVALUE(S46)</f>
        <v>0</v>
      </c>
    </row>
    <row r="47" ht="37" customHeight="1" xml:space="preserve">
      <c r="A47" t="str" xml:space="preserve">
        <v xml:space="preserve">填表说明：
1.平时考核：形式包括作业、测验、提问等，由任课老师自行填入相关空白格内；
2.平时、实践、期末成绩：依据课程大纲或课程标准有关规定注明平时成绩、期末成绩的百分比，如实填写，不要求加出总成绩；
3.备注：填写学生禁考、缓考、退学或作弊等情况；
4.请任课教师课程结束后签名，将此表与成绩单一并交开课单位统一存档。</v>
      </c>
      <c r="P47" t="str" xml:space="preserve">
        <v xml:space="preserve">任课教师
（登分人）</v>
      </c>
    </row>
    <row r="48" ht="37" customHeight="1" xml:space="preserve">
      <c r="P48" t="str" xml:space="preserve">
        <v xml:space="preserve">教研室主任
（审核人）</v>
      </c>
    </row>
  </sheetData>
  <mergeCells count="28">
    <mergeCell ref="A1:T1"/>
    <mergeCell ref="B2:C2"/>
    <mergeCell ref="D2:E2"/>
    <mergeCell ref="F2:J2"/>
    <mergeCell ref="K2:L2"/>
    <mergeCell ref="M2:T2"/>
    <mergeCell ref="B3:C3"/>
    <mergeCell ref="D3:E3"/>
    <mergeCell ref="F3:J3"/>
    <mergeCell ref="K3:L3"/>
    <mergeCell ref="M3:T3"/>
    <mergeCell ref="G4:I4"/>
    <mergeCell ref="J4:L4"/>
    <mergeCell ref="M4:O4"/>
    <mergeCell ref="P4:R4"/>
    <mergeCell ref="P47:R47"/>
    <mergeCell ref="S47:T47"/>
    <mergeCell ref="P48:R48"/>
    <mergeCell ref="S48:T48"/>
    <mergeCell ref="A4:A5"/>
    <mergeCell ref="B4:B5"/>
    <mergeCell ref="C4:C5"/>
    <mergeCell ref="D4:D5"/>
    <mergeCell ref="E4:E5"/>
    <mergeCell ref="F4:F5"/>
    <mergeCell ref="S4:S5"/>
    <mergeCell ref="T4:T5"/>
    <mergeCell ref="A47:O48"/>
  </mergeCells>
  <pageMargins left="0.19599999487400055" right="0.19599999487400055" top="0.3930000066757202" bottom="0.26899999380111694" header="0" footer="0"/>
  <ignoredErrors>
    <ignoredError numberStoredAsText="1" sqref="A1:T48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T49"/>
  <sheetViews>
    <sheetView workbookViewId="0" rightToLeft="0"/>
  </sheetViews>
  <cols>
    <col min="1" max="1" customWidth="1" width="4.09765625" level="0" outlineLevel="0"/>
    <col min="2" max="2" customWidth="1" width="8.97265625" level="0" outlineLevel="0"/>
    <col min="3" max="3" customWidth="1" width="8.97265625" level="0" outlineLevel="0"/>
    <col min="4" max="4" customWidth="1" width="8.97265625" level="0" outlineLevel="0"/>
    <col min="5" max="5" customWidth="1" width="4.61328125" level="0" outlineLevel="0"/>
    <col min="6" max="6" customWidth="1" width="4.09765625" level="0" outlineLevel="0"/>
    <col min="7" max="7" customWidth="1" width="4.09765625" level="0" outlineLevel="0"/>
    <col min="8" max="8" customWidth="1" width="4.09765625" level="0" outlineLevel="0"/>
    <col min="9" max="9" customWidth="1" width="4.09765625" level="0" outlineLevel="0"/>
    <col min="10" max="10" customWidth="1" width="4.09765625" level="0" outlineLevel="0"/>
    <col min="11" max="11" customWidth="1" width="4.09765625" level="0" outlineLevel="0"/>
    <col min="12" max="12" customWidth="1" width="4.09765625" level="0" outlineLevel="0"/>
    <col min="13" max="13" customWidth="1" width="4.09765625" level="0" outlineLevel="0"/>
    <col min="14" max="14" customWidth="1" width="4.09765625" level="0" outlineLevel="0"/>
    <col min="15" max="15" customWidth="1" width="4.09765625" level="0" outlineLevel="0"/>
    <col min="16" max="16" customWidth="1" width="5.640625" level="0" outlineLevel="0"/>
    <col min="17" max="17" customWidth="1" width="5.640625" level="0" outlineLevel="0"/>
    <col min="18" max="18" customWidth="1" width="5.640625" level="0" outlineLevel="0"/>
    <col min="19" max="19" customWidth="1" width="4.35546875" level="0" outlineLevel="0"/>
    <col min="20" max="20" customWidth="1" width="4.09765625" level="0" outlineLevel="0"/>
  </cols>
  <sheetData>
    <row r="1" ht="28.45" customHeight="1">
      <c r="A1" t="str">
        <v>天津商务职业学院学生记分册</v>
      </c>
    </row>
    <row r="2" ht="28.45" customHeight="1" xml:space="preserve">
      <c r="A2" t="str" xml:space="preserve">
        <v xml:space="preserve">学年
学期</v>
      </c>
      <c r="B2" t="str">
        <v>2026-2027-1</v>
      </c>
      <c r="D2" t="str">
        <v>教学班名称</v>
      </c>
      <c r="F2" t="str">
        <v>信息技术（一）-0059</v>
      </c>
      <c r="K2" t="str">
        <v>上课时间</v>
      </c>
      <c r="M2" t="str">
        <v>星期四第5-6节{4-15周}</v>
      </c>
    </row>
    <row r="3" ht="28.45" customHeight="1" xml:space="preserve">
      <c r="A3" t="str" xml:space="preserve">
        <v xml:space="preserve">课程
名称</v>
      </c>
      <c r="B3" t="str">
        <v>信息技术（一）</v>
      </c>
      <c r="D3" t="str">
        <v>任课教师</v>
      </c>
      <c r="F3" t="str">
        <v>张娜*</v>
      </c>
      <c r="K3" t="str">
        <v>上课地点</v>
      </c>
      <c r="M3" t="str">
        <v>A-T-M-302</v>
      </c>
    </row>
    <row r="4" ht="22.75" customHeight="1">
      <c r="A4" t="str">
        <v>序号</v>
      </c>
      <c r="B4" t="str">
        <v>班级</v>
      </c>
      <c r="C4" t="str">
        <v>学号</v>
      </c>
      <c r="D4" t="str">
        <v>姓名</v>
      </c>
      <c r="E4" t="str">
        <v>性别</v>
      </c>
      <c r="F4" t="str">
        <v>理论</v>
      </c>
      <c r="G4" t="str">
        <v>中文录入</v>
      </c>
      <c r="J4" t="str">
        <v>WORD</v>
      </c>
      <c r="M4" t="str">
        <v>EXCEL</v>
      </c>
      <c r="P4" t="str">
        <v>PPT</v>
      </c>
      <c r="S4" t="str">
        <v>加分</v>
      </c>
      <c r="T4" t="str">
        <v>总评成绩</v>
      </c>
    </row>
    <row r="5" ht="22.75" customHeight="1">
      <c r="G5" t="str">
        <v>初</v>
      </c>
      <c r="H5" t="str">
        <v>中</v>
      </c>
      <c r="I5" t="str">
        <v>高</v>
      </c>
      <c r="J5" t="str">
        <v>初</v>
      </c>
      <c r="K5" t="str">
        <v>中</v>
      </c>
      <c r="L5" t="str">
        <v>高</v>
      </c>
      <c r="M5" t="str">
        <v>初</v>
      </c>
      <c r="N5" t="str">
        <v>中</v>
      </c>
      <c r="O5" t="str">
        <v>高</v>
      </c>
      <c r="P5" t="str">
        <v>初</v>
      </c>
      <c r="Q5" t="str">
        <v>中</v>
      </c>
      <c r="R5" t="str">
        <v>高</v>
      </c>
    </row>
    <row r="6" ht="22.75" customHeight="1">
      <c r="D6">
        <f>COUNTA(D7:D47)</f>
        <v>41</v>
      </c>
      <c r="E6">
        <f>SUM(F6:R6)</f>
        <v>1</v>
      </c>
      <c r="F6">
        <f>COUNTIF(F7:F47,"&gt;=90")</f>
        <v>0</v>
      </c>
      <c r="G6">
        <f>COUNTIF(G7:G47,"&gt;=100")</f>
        <v>1</v>
      </c>
      <c r="H6">
        <f>COUNTIF(H7:H47,"&gt;=100")</f>
        <v>0</v>
      </c>
      <c r="I6">
        <f>COUNTIF(I7:I47,"&gt;=100")</f>
        <v>0</v>
      </c>
      <c r="J6">
        <f>COUNTIF(J7:J47,"&gt;=270")</f>
        <v>0</v>
      </c>
      <c r="K6">
        <f>COUNTIF(K7:K47,"&gt;=255")</f>
        <v>0</v>
      </c>
      <c r="L6">
        <f>COUNTIF(L7:L47,"&gt;=170")</f>
        <v>0</v>
      </c>
      <c r="M6">
        <f>COUNTIF(M7:M47,"&gt;=270")</f>
        <v>0</v>
      </c>
      <c r="N6">
        <f>COUNTIF(N7:N47,"&gt;=255")</f>
        <v>0</v>
      </c>
      <c r="O6">
        <f>COUNTIF(O7:O47,"&gt;=170")</f>
        <v>0</v>
      </c>
      <c r="P6">
        <f>COUNTIF(P7:P47,"&gt;=270")</f>
        <v>0</v>
      </c>
      <c r="Q6">
        <f>COUNTIF(Q7:Q47,"&gt;=255")</f>
        <v>0</v>
      </c>
      <c r="R6">
        <f>COUNTIF(R7:R47,"&gt;=170")</f>
        <v>0</v>
      </c>
    </row>
    <row r="7" ht="19.9" customHeight="1">
      <c r="A7">
        <v>1</v>
      </c>
      <c r="B7" t="str">
        <v>网直2602</v>
      </c>
      <c r="C7" t="str">
        <v>0305260201</v>
      </c>
      <c r="D7" t="str">
        <v>卜康博</v>
      </c>
      <c r="E7" t="str">
        <v>女</v>
      </c>
      <c r="T7">
        <f>IF(NUMBERVALUE(F7)&gt;=90,13,0)+IF(NUMBERVALUE(G7)=100,13,0)+IF(NUMBERVALUE(H7)=100,4,0)+IF(NUMBERVALUE(I7)=100,4,0)+IF(NUMBERVALUE(J7)&gt;=270,13,0)+IF(NUMBERVALUE(K7)&gt;=255,4,0)+IF(NUMBERVALUE(L7)&gt;=170,4,0)+IF(NUMBERVALUE(M7)&gt;=270,13,0)+IF(NUMBERVALUE(N7)&gt;=255,4,0)+IF(NUMBERVALUE(O7)&gt;=170,4,0)+IF(NUMBERVALUE(P7)&gt;=270,13,0)+IF(NUMBERVALUE(Q7)&gt;=255,4,0)+IF(NUMBERVALUE(R7)&gt;=170,4,0)+NUMBERVALUE(S7)</f>
        <v>0</v>
      </c>
    </row>
    <row r="8" ht="19.9" customHeight="1">
      <c r="A8">
        <v>2</v>
      </c>
      <c r="B8" t="str">
        <v>网直2602</v>
      </c>
      <c r="C8" t="str">
        <v>0305260202</v>
      </c>
      <c r="D8" t="str">
        <v>陈金轩</v>
      </c>
      <c r="E8" t="str">
        <v>女</v>
      </c>
      <c r="T8">
        <f>IF(NUMBERVALUE(F8)&gt;=90,13,0)+IF(NUMBERVALUE(G8)=100,13,0)+IF(NUMBERVALUE(H8)=100,4,0)+IF(NUMBERVALUE(I8)=100,4,0)+IF(NUMBERVALUE(J8)&gt;=270,13,0)+IF(NUMBERVALUE(K8)&gt;=255,4,0)+IF(NUMBERVALUE(L8)&gt;=170,4,0)+IF(NUMBERVALUE(M8)&gt;=270,13,0)+IF(NUMBERVALUE(N8)&gt;=255,4,0)+IF(NUMBERVALUE(O8)&gt;=170,4,0)+IF(NUMBERVALUE(P8)&gt;=270,13,0)+IF(NUMBERVALUE(Q8)&gt;=255,4,0)+IF(NUMBERVALUE(R8)&gt;=170,4,0)+NUMBERVALUE(S8)</f>
        <v>0</v>
      </c>
    </row>
    <row r="9" ht="19.9" customHeight="1">
      <c r="A9">
        <v>3</v>
      </c>
      <c r="B9" t="str">
        <v>网直2602</v>
      </c>
      <c r="C9" t="str">
        <v>0305260203</v>
      </c>
      <c r="D9" t="str">
        <v>董雪</v>
      </c>
      <c r="E9" t="str">
        <v>女</v>
      </c>
      <c r="T9">
        <f>IF(NUMBERVALUE(F9)&gt;=90,13,0)+IF(NUMBERVALUE(G9)=100,13,0)+IF(NUMBERVALUE(H9)=100,4,0)+IF(NUMBERVALUE(I9)=100,4,0)+IF(NUMBERVALUE(J9)&gt;=270,13,0)+IF(NUMBERVALUE(K9)&gt;=255,4,0)+IF(NUMBERVALUE(L9)&gt;=170,4,0)+IF(NUMBERVALUE(M9)&gt;=270,13,0)+IF(NUMBERVALUE(N9)&gt;=255,4,0)+IF(NUMBERVALUE(O9)&gt;=170,4,0)+IF(NUMBERVALUE(P9)&gt;=270,13,0)+IF(NUMBERVALUE(Q9)&gt;=255,4,0)+IF(NUMBERVALUE(R9)&gt;=170,4,0)+NUMBERVALUE(S9)</f>
        <v>0</v>
      </c>
    </row>
    <row r="10" ht="19.9" customHeight="1">
      <c r="A10">
        <v>4</v>
      </c>
      <c r="B10" t="str">
        <v>网直2602</v>
      </c>
      <c r="C10" t="str">
        <v>0305260204</v>
      </c>
      <c r="D10" t="str">
        <v>付意净</v>
      </c>
      <c r="E10" t="str">
        <v>女</v>
      </c>
      <c r="T10">
        <f>IF(NUMBERVALUE(F10)&gt;=90,13,0)+IF(NUMBERVALUE(G10)=100,13,0)+IF(NUMBERVALUE(H10)=100,4,0)+IF(NUMBERVALUE(I10)=100,4,0)+IF(NUMBERVALUE(J10)&gt;=270,13,0)+IF(NUMBERVALUE(K10)&gt;=255,4,0)+IF(NUMBERVALUE(L10)&gt;=170,4,0)+IF(NUMBERVALUE(M10)&gt;=270,13,0)+IF(NUMBERVALUE(N10)&gt;=255,4,0)+IF(NUMBERVALUE(O10)&gt;=170,4,0)+IF(NUMBERVALUE(P10)&gt;=270,13,0)+IF(NUMBERVALUE(Q10)&gt;=255,4,0)+IF(NUMBERVALUE(R10)&gt;=170,4,0)+NUMBERVALUE(S10)</f>
        <v>0</v>
      </c>
    </row>
    <row r="11" ht="19.9" customHeight="1">
      <c r="A11">
        <v>5</v>
      </c>
      <c r="B11" t="str">
        <v>网直2602</v>
      </c>
      <c r="C11" t="str">
        <v>0305260205</v>
      </c>
      <c r="D11" t="str">
        <v>黄心贝</v>
      </c>
      <c r="E11" t="str">
        <v>女</v>
      </c>
      <c r="T11">
        <f>IF(NUMBERVALUE(F11)&gt;=90,13,0)+IF(NUMBERVALUE(G11)=100,13,0)+IF(NUMBERVALUE(H11)=100,4,0)+IF(NUMBERVALUE(I11)=100,4,0)+IF(NUMBERVALUE(J11)&gt;=270,13,0)+IF(NUMBERVALUE(K11)&gt;=255,4,0)+IF(NUMBERVALUE(L11)&gt;=170,4,0)+IF(NUMBERVALUE(M11)&gt;=270,13,0)+IF(NUMBERVALUE(N11)&gt;=255,4,0)+IF(NUMBERVALUE(O11)&gt;=170,4,0)+IF(NUMBERVALUE(P11)&gt;=270,13,0)+IF(NUMBERVALUE(Q11)&gt;=255,4,0)+IF(NUMBERVALUE(R11)&gt;=170,4,0)+NUMBERVALUE(S11)</f>
        <v>0</v>
      </c>
    </row>
    <row r="12" ht="19.9" customHeight="1">
      <c r="A12">
        <v>6</v>
      </c>
      <c r="B12" t="str">
        <v>网直2602</v>
      </c>
      <c r="C12" t="str">
        <v>0305260206</v>
      </c>
      <c r="D12" t="str">
        <v>江晓芸</v>
      </c>
      <c r="E12" t="str">
        <v>女</v>
      </c>
      <c r="T12">
        <f>IF(NUMBERVALUE(F12)&gt;=90,13,0)+IF(NUMBERVALUE(G12)=100,13,0)+IF(NUMBERVALUE(H12)=100,4,0)+IF(NUMBERVALUE(I12)=100,4,0)+IF(NUMBERVALUE(J12)&gt;=270,13,0)+IF(NUMBERVALUE(K12)&gt;=255,4,0)+IF(NUMBERVALUE(L12)&gt;=170,4,0)+IF(NUMBERVALUE(M12)&gt;=270,13,0)+IF(NUMBERVALUE(N12)&gt;=255,4,0)+IF(NUMBERVALUE(O12)&gt;=170,4,0)+IF(NUMBERVALUE(P12)&gt;=270,13,0)+IF(NUMBERVALUE(Q12)&gt;=255,4,0)+IF(NUMBERVALUE(R12)&gt;=170,4,0)+NUMBERVALUE(S12)</f>
        <v>0</v>
      </c>
    </row>
    <row r="13" ht="19.9" customHeight="1">
      <c r="A13">
        <v>7</v>
      </c>
      <c r="B13" t="str">
        <v>网直2602</v>
      </c>
      <c r="C13" t="str">
        <v>0305260207</v>
      </c>
      <c r="D13" t="str">
        <v>解忠莲</v>
      </c>
      <c r="E13" t="str">
        <v>女</v>
      </c>
      <c r="T13">
        <f>IF(NUMBERVALUE(F13)&gt;=90,13,0)+IF(NUMBERVALUE(G13)=100,13,0)+IF(NUMBERVALUE(H13)=100,4,0)+IF(NUMBERVALUE(I13)=100,4,0)+IF(NUMBERVALUE(J13)&gt;=270,13,0)+IF(NUMBERVALUE(K13)&gt;=255,4,0)+IF(NUMBERVALUE(L13)&gt;=170,4,0)+IF(NUMBERVALUE(M13)&gt;=270,13,0)+IF(NUMBERVALUE(N13)&gt;=255,4,0)+IF(NUMBERVALUE(O13)&gt;=170,4,0)+IF(NUMBERVALUE(P13)&gt;=270,13,0)+IF(NUMBERVALUE(Q13)&gt;=255,4,0)+IF(NUMBERVALUE(R13)&gt;=170,4,0)+NUMBERVALUE(S13)</f>
        <v>0</v>
      </c>
    </row>
    <row r="14" ht="19.9" customHeight="1">
      <c r="A14">
        <v>8</v>
      </c>
      <c r="B14" t="str">
        <v>网直2602</v>
      </c>
      <c r="C14" t="str">
        <v>0305260208</v>
      </c>
      <c r="D14" t="str">
        <v>康晓茜</v>
      </c>
      <c r="E14" t="str">
        <v>女</v>
      </c>
      <c r="T14">
        <f>IF(NUMBERVALUE(F14)&gt;=90,13,0)+IF(NUMBERVALUE(G14)=100,13,0)+IF(NUMBERVALUE(H14)=100,4,0)+IF(NUMBERVALUE(I14)=100,4,0)+IF(NUMBERVALUE(J14)&gt;=270,13,0)+IF(NUMBERVALUE(K14)&gt;=255,4,0)+IF(NUMBERVALUE(L14)&gt;=170,4,0)+IF(NUMBERVALUE(M14)&gt;=270,13,0)+IF(NUMBERVALUE(N14)&gt;=255,4,0)+IF(NUMBERVALUE(O14)&gt;=170,4,0)+IF(NUMBERVALUE(P14)&gt;=270,13,0)+IF(NUMBERVALUE(Q14)&gt;=255,4,0)+IF(NUMBERVALUE(R14)&gt;=170,4,0)+NUMBERVALUE(S14)</f>
        <v>0</v>
      </c>
    </row>
    <row r="15" ht="19.9" customHeight="1">
      <c r="A15">
        <v>9</v>
      </c>
      <c r="B15" t="str">
        <v>网直2602</v>
      </c>
      <c r="C15" t="str">
        <v>0305260209</v>
      </c>
      <c r="D15" t="str">
        <v>雷惠琳</v>
      </c>
      <c r="E15" t="str">
        <v>女</v>
      </c>
      <c r="T15">
        <f>IF(NUMBERVALUE(F15)&gt;=90,13,0)+IF(NUMBERVALUE(G15)=100,13,0)+IF(NUMBERVALUE(H15)=100,4,0)+IF(NUMBERVALUE(I15)=100,4,0)+IF(NUMBERVALUE(J15)&gt;=270,13,0)+IF(NUMBERVALUE(K15)&gt;=255,4,0)+IF(NUMBERVALUE(L15)&gt;=170,4,0)+IF(NUMBERVALUE(M15)&gt;=270,13,0)+IF(NUMBERVALUE(N15)&gt;=255,4,0)+IF(NUMBERVALUE(O15)&gt;=170,4,0)+IF(NUMBERVALUE(P15)&gt;=270,13,0)+IF(NUMBERVALUE(Q15)&gt;=255,4,0)+IF(NUMBERVALUE(R15)&gt;=170,4,0)+NUMBERVALUE(S15)</f>
        <v>0</v>
      </c>
    </row>
    <row r="16" ht="19.9" customHeight="1">
      <c r="A16">
        <v>10</v>
      </c>
      <c r="B16" t="str">
        <v>网直2602</v>
      </c>
      <c r="C16" t="str">
        <v>0305260210</v>
      </c>
      <c r="D16" t="str">
        <v>李灵艺</v>
      </c>
      <c r="E16" t="str">
        <v>女</v>
      </c>
      <c r="T16">
        <f>IF(NUMBERVALUE(F16)&gt;=90,13,0)+IF(NUMBERVALUE(G16)=100,13,0)+IF(NUMBERVALUE(H16)=100,4,0)+IF(NUMBERVALUE(I16)=100,4,0)+IF(NUMBERVALUE(J16)&gt;=270,13,0)+IF(NUMBERVALUE(K16)&gt;=255,4,0)+IF(NUMBERVALUE(L16)&gt;=170,4,0)+IF(NUMBERVALUE(M16)&gt;=270,13,0)+IF(NUMBERVALUE(N16)&gt;=255,4,0)+IF(NUMBERVALUE(O16)&gt;=170,4,0)+IF(NUMBERVALUE(P16)&gt;=270,13,0)+IF(NUMBERVALUE(Q16)&gt;=255,4,0)+IF(NUMBERVALUE(R16)&gt;=170,4,0)+NUMBERVALUE(S16)</f>
        <v>0</v>
      </c>
    </row>
    <row r="17" ht="19.9" customHeight="1">
      <c r="A17">
        <v>11</v>
      </c>
      <c r="B17" t="str">
        <v>网直2602</v>
      </c>
      <c r="C17" t="str">
        <v>0305260211</v>
      </c>
      <c r="D17" t="str">
        <v>李鑫淇</v>
      </c>
      <c r="E17" t="str">
        <v>女</v>
      </c>
      <c r="T17">
        <f>IF(NUMBERVALUE(F17)&gt;=90,13,0)+IF(NUMBERVALUE(G17)=100,13,0)+IF(NUMBERVALUE(H17)=100,4,0)+IF(NUMBERVALUE(I17)=100,4,0)+IF(NUMBERVALUE(J17)&gt;=270,13,0)+IF(NUMBERVALUE(K17)&gt;=255,4,0)+IF(NUMBERVALUE(L17)&gt;=170,4,0)+IF(NUMBERVALUE(M17)&gt;=270,13,0)+IF(NUMBERVALUE(N17)&gt;=255,4,0)+IF(NUMBERVALUE(O17)&gt;=170,4,0)+IF(NUMBERVALUE(P17)&gt;=270,13,0)+IF(NUMBERVALUE(Q17)&gt;=255,4,0)+IF(NUMBERVALUE(R17)&gt;=170,4,0)+NUMBERVALUE(S17)</f>
        <v>0</v>
      </c>
    </row>
    <row r="18" ht="19.9" customHeight="1">
      <c r="A18">
        <v>12</v>
      </c>
      <c r="B18" t="str">
        <v>网直2602</v>
      </c>
      <c r="C18" t="str">
        <v>0305260212</v>
      </c>
      <c r="D18" t="str">
        <v>刘晨欣</v>
      </c>
      <c r="E18" t="str">
        <v>女</v>
      </c>
      <c r="T18">
        <f>IF(NUMBERVALUE(F18)&gt;=90,13,0)+IF(NUMBERVALUE(G18)=100,13,0)+IF(NUMBERVALUE(H18)=100,4,0)+IF(NUMBERVALUE(I18)=100,4,0)+IF(NUMBERVALUE(J18)&gt;=270,13,0)+IF(NUMBERVALUE(K18)&gt;=255,4,0)+IF(NUMBERVALUE(L18)&gt;=170,4,0)+IF(NUMBERVALUE(M18)&gt;=270,13,0)+IF(NUMBERVALUE(N18)&gt;=255,4,0)+IF(NUMBERVALUE(O18)&gt;=170,4,0)+IF(NUMBERVALUE(P18)&gt;=270,13,0)+IF(NUMBERVALUE(Q18)&gt;=255,4,0)+IF(NUMBERVALUE(R18)&gt;=170,4,0)+NUMBERVALUE(S18)</f>
        <v>0</v>
      </c>
    </row>
    <row r="19" ht="19.9" customHeight="1">
      <c r="A19">
        <v>13</v>
      </c>
      <c r="B19" t="str">
        <v>网直2602</v>
      </c>
      <c r="C19" t="str">
        <v>0305260213</v>
      </c>
      <c r="D19" t="str">
        <v>刘素含</v>
      </c>
      <c r="E19" t="str">
        <v>女</v>
      </c>
      <c r="T19">
        <f>IF(NUMBERVALUE(F19)&gt;=90,13,0)+IF(NUMBERVALUE(G19)=100,13,0)+IF(NUMBERVALUE(H19)=100,4,0)+IF(NUMBERVALUE(I19)=100,4,0)+IF(NUMBERVALUE(J19)&gt;=270,13,0)+IF(NUMBERVALUE(K19)&gt;=255,4,0)+IF(NUMBERVALUE(L19)&gt;=170,4,0)+IF(NUMBERVALUE(M19)&gt;=270,13,0)+IF(NUMBERVALUE(N19)&gt;=255,4,0)+IF(NUMBERVALUE(O19)&gt;=170,4,0)+IF(NUMBERVALUE(P19)&gt;=270,13,0)+IF(NUMBERVALUE(Q19)&gt;=255,4,0)+IF(NUMBERVALUE(R19)&gt;=170,4,0)+NUMBERVALUE(S19)</f>
        <v>0</v>
      </c>
    </row>
    <row r="20" ht="19.9" customHeight="1">
      <c r="A20">
        <v>14</v>
      </c>
      <c r="B20" t="str">
        <v>网直2602</v>
      </c>
      <c r="C20" t="str">
        <v>0305260214</v>
      </c>
      <c r="D20" t="str">
        <v>刘萱</v>
      </c>
      <c r="E20" t="str">
        <v>女</v>
      </c>
      <c r="G20">
        <v>100</v>
      </c>
      <c r="T20">
        <f>IF(NUMBERVALUE(F20)&gt;=90,13,0)+IF(NUMBERVALUE(G20)=100,13,0)+IF(NUMBERVALUE(H20)=100,4,0)+IF(NUMBERVALUE(I20)=100,4,0)+IF(NUMBERVALUE(J20)&gt;=270,13,0)+IF(NUMBERVALUE(K20)&gt;=255,4,0)+IF(NUMBERVALUE(L20)&gt;=170,4,0)+IF(NUMBERVALUE(M20)&gt;=270,13,0)+IF(NUMBERVALUE(N20)&gt;=255,4,0)+IF(NUMBERVALUE(O20)&gt;=170,4,0)+IF(NUMBERVALUE(P20)&gt;=270,13,0)+IF(NUMBERVALUE(Q20)&gt;=255,4,0)+IF(NUMBERVALUE(R20)&gt;=170,4,0)+NUMBERVALUE(S20)</f>
        <v>13</v>
      </c>
    </row>
    <row r="21" ht="19.9" customHeight="1">
      <c r="A21">
        <v>15</v>
      </c>
      <c r="B21" t="str">
        <v>网直2602</v>
      </c>
      <c r="C21" t="str">
        <v>0305260215</v>
      </c>
      <c r="D21" t="str">
        <v>罗勤</v>
      </c>
      <c r="E21" t="str">
        <v>女</v>
      </c>
      <c r="T21">
        <f>IF(NUMBERVALUE(F21)&gt;=90,13,0)+IF(NUMBERVALUE(G21)=100,13,0)+IF(NUMBERVALUE(H21)=100,4,0)+IF(NUMBERVALUE(I21)=100,4,0)+IF(NUMBERVALUE(J21)&gt;=270,13,0)+IF(NUMBERVALUE(K21)&gt;=255,4,0)+IF(NUMBERVALUE(L21)&gt;=170,4,0)+IF(NUMBERVALUE(M21)&gt;=270,13,0)+IF(NUMBERVALUE(N21)&gt;=255,4,0)+IF(NUMBERVALUE(O21)&gt;=170,4,0)+IF(NUMBERVALUE(P21)&gt;=270,13,0)+IF(NUMBERVALUE(Q21)&gt;=255,4,0)+IF(NUMBERVALUE(R21)&gt;=170,4,0)+NUMBERVALUE(S21)</f>
        <v>0</v>
      </c>
    </row>
    <row r="22" ht="19.9" customHeight="1">
      <c r="A22">
        <v>16</v>
      </c>
      <c r="B22" t="str">
        <v>网直2602</v>
      </c>
      <c r="C22" t="str">
        <v>0305260216</v>
      </c>
      <c r="D22" t="str">
        <v>马静茹</v>
      </c>
      <c r="E22" t="str">
        <v>女</v>
      </c>
      <c r="T22">
        <f>IF(NUMBERVALUE(F22)&gt;=90,13,0)+IF(NUMBERVALUE(G22)=100,13,0)+IF(NUMBERVALUE(H22)=100,4,0)+IF(NUMBERVALUE(I22)=100,4,0)+IF(NUMBERVALUE(J22)&gt;=270,13,0)+IF(NUMBERVALUE(K22)&gt;=255,4,0)+IF(NUMBERVALUE(L22)&gt;=170,4,0)+IF(NUMBERVALUE(M22)&gt;=270,13,0)+IF(NUMBERVALUE(N22)&gt;=255,4,0)+IF(NUMBERVALUE(O22)&gt;=170,4,0)+IF(NUMBERVALUE(P22)&gt;=270,13,0)+IF(NUMBERVALUE(Q22)&gt;=255,4,0)+IF(NUMBERVALUE(R22)&gt;=170,4,0)+NUMBERVALUE(S22)</f>
        <v>0</v>
      </c>
    </row>
    <row r="23" ht="19.9" customHeight="1">
      <c r="A23">
        <v>17</v>
      </c>
      <c r="B23" t="str">
        <v>网直2602</v>
      </c>
      <c r="C23" t="str">
        <v>0305260217</v>
      </c>
      <c r="D23" t="str">
        <v>牟宏业</v>
      </c>
      <c r="E23" t="str">
        <v>女</v>
      </c>
      <c r="T23">
        <f>IF(NUMBERVALUE(F23)&gt;=90,13,0)+IF(NUMBERVALUE(G23)=100,13,0)+IF(NUMBERVALUE(H23)=100,4,0)+IF(NUMBERVALUE(I23)=100,4,0)+IF(NUMBERVALUE(J23)&gt;=270,13,0)+IF(NUMBERVALUE(K23)&gt;=255,4,0)+IF(NUMBERVALUE(L23)&gt;=170,4,0)+IF(NUMBERVALUE(M23)&gt;=270,13,0)+IF(NUMBERVALUE(N23)&gt;=255,4,0)+IF(NUMBERVALUE(O23)&gt;=170,4,0)+IF(NUMBERVALUE(P23)&gt;=270,13,0)+IF(NUMBERVALUE(Q23)&gt;=255,4,0)+IF(NUMBERVALUE(R23)&gt;=170,4,0)+NUMBERVALUE(S23)</f>
        <v>0</v>
      </c>
    </row>
    <row r="24" ht="19.9" customHeight="1">
      <c r="A24">
        <v>18</v>
      </c>
      <c r="B24" t="str">
        <v>网直2602</v>
      </c>
      <c r="C24" t="str">
        <v>0305260218</v>
      </c>
      <c r="D24" t="str">
        <v>王米彤</v>
      </c>
      <c r="E24" t="str">
        <v>女</v>
      </c>
      <c r="T24">
        <f>IF(NUMBERVALUE(F24)&gt;=90,13,0)+IF(NUMBERVALUE(G24)=100,13,0)+IF(NUMBERVALUE(H24)=100,4,0)+IF(NUMBERVALUE(I24)=100,4,0)+IF(NUMBERVALUE(J24)&gt;=270,13,0)+IF(NUMBERVALUE(K24)&gt;=255,4,0)+IF(NUMBERVALUE(L24)&gt;=170,4,0)+IF(NUMBERVALUE(M24)&gt;=270,13,0)+IF(NUMBERVALUE(N24)&gt;=255,4,0)+IF(NUMBERVALUE(O24)&gt;=170,4,0)+IF(NUMBERVALUE(P24)&gt;=270,13,0)+IF(NUMBERVALUE(Q24)&gt;=255,4,0)+IF(NUMBERVALUE(R24)&gt;=170,4,0)+NUMBERVALUE(S24)</f>
        <v>0</v>
      </c>
    </row>
    <row r="25" ht="19.9" customHeight="1">
      <c r="A25">
        <v>19</v>
      </c>
      <c r="B25" t="str">
        <v>网直2602</v>
      </c>
      <c r="C25" t="str">
        <v>0305260219</v>
      </c>
      <c r="D25" t="str">
        <v>王誉洁</v>
      </c>
      <c r="E25" t="str">
        <v>女</v>
      </c>
      <c r="T25">
        <f>IF(NUMBERVALUE(F25)&gt;=90,13,0)+IF(NUMBERVALUE(G25)=100,13,0)+IF(NUMBERVALUE(H25)=100,4,0)+IF(NUMBERVALUE(I25)=100,4,0)+IF(NUMBERVALUE(J25)&gt;=270,13,0)+IF(NUMBERVALUE(K25)&gt;=255,4,0)+IF(NUMBERVALUE(L25)&gt;=170,4,0)+IF(NUMBERVALUE(M25)&gt;=270,13,0)+IF(NUMBERVALUE(N25)&gt;=255,4,0)+IF(NUMBERVALUE(O25)&gt;=170,4,0)+IF(NUMBERVALUE(P25)&gt;=270,13,0)+IF(NUMBERVALUE(Q25)&gt;=255,4,0)+IF(NUMBERVALUE(R25)&gt;=170,4,0)+NUMBERVALUE(S25)</f>
        <v>0</v>
      </c>
    </row>
    <row r="26" ht="19.9" customHeight="1">
      <c r="A26">
        <v>20</v>
      </c>
      <c r="B26" t="str">
        <v>网直2602</v>
      </c>
      <c r="C26" t="str">
        <v>0305260220</v>
      </c>
      <c r="D26" t="str">
        <v>文晶</v>
      </c>
      <c r="E26" t="str">
        <v>女</v>
      </c>
      <c r="T26">
        <f>IF(NUMBERVALUE(F26)&gt;=90,13,0)+IF(NUMBERVALUE(G26)=100,13,0)+IF(NUMBERVALUE(H26)=100,4,0)+IF(NUMBERVALUE(I26)=100,4,0)+IF(NUMBERVALUE(J26)&gt;=270,13,0)+IF(NUMBERVALUE(K26)&gt;=255,4,0)+IF(NUMBERVALUE(L26)&gt;=170,4,0)+IF(NUMBERVALUE(M26)&gt;=270,13,0)+IF(NUMBERVALUE(N26)&gt;=255,4,0)+IF(NUMBERVALUE(O26)&gt;=170,4,0)+IF(NUMBERVALUE(P26)&gt;=270,13,0)+IF(NUMBERVALUE(Q26)&gt;=255,4,0)+IF(NUMBERVALUE(R26)&gt;=170,4,0)+NUMBERVALUE(S26)</f>
        <v>0</v>
      </c>
    </row>
    <row r="27" ht="19.9" customHeight="1">
      <c r="A27">
        <v>21</v>
      </c>
      <c r="B27" t="str">
        <v>网直2602</v>
      </c>
      <c r="C27" t="str">
        <v>0305260221</v>
      </c>
      <c r="D27" t="str">
        <v>吴航</v>
      </c>
      <c r="E27" t="str">
        <v>女</v>
      </c>
      <c r="T27">
        <f>IF(NUMBERVALUE(F27)&gt;=90,13,0)+IF(NUMBERVALUE(G27)=100,13,0)+IF(NUMBERVALUE(H27)=100,4,0)+IF(NUMBERVALUE(I27)=100,4,0)+IF(NUMBERVALUE(J27)&gt;=270,13,0)+IF(NUMBERVALUE(K27)&gt;=255,4,0)+IF(NUMBERVALUE(L27)&gt;=170,4,0)+IF(NUMBERVALUE(M27)&gt;=270,13,0)+IF(NUMBERVALUE(N27)&gt;=255,4,0)+IF(NUMBERVALUE(O27)&gt;=170,4,0)+IF(NUMBERVALUE(P27)&gt;=270,13,0)+IF(NUMBERVALUE(Q27)&gt;=255,4,0)+IF(NUMBERVALUE(R27)&gt;=170,4,0)+NUMBERVALUE(S27)</f>
        <v>0</v>
      </c>
    </row>
    <row r="28" ht="19.9" customHeight="1">
      <c r="A28">
        <v>22</v>
      </c>
      <c r="B28" t="str">
        <v>网直2602</v>
      </c>
      <c r="C28" t="str">
        <v>0305260222</v>
      </c>
      <c r="D28" t="str">
        <v>先巴卓玛</v>
      </c>
      <c r="E28" t="str">
        <v>女</v>
      </c>
      <c r="T28">
        <f>IF(NUMBERVALUE(F28)&gt;=90,13,0)+IF(NUMBERVALUE(G28)=100,13,0)+IF(NUMBERVALUE(H28)=100,4,0)+IF(NUMBERVALUE(I28)=100,4,0)+IF(NUMBERVALUE(J28)&gt;=270,13,0)+IF(NUMBERVALUE(K28)&gt;=255,4,0)+IF(NUMBERVALUE(L28)&gt;=170,4,0)+IF(NUMBERVALUE(M28)&gt;=270,13,0)+IF(NUMBERVALUE(N28)&gt;=255,4,0)+IF(NUMBERVALUE(O28)&gt;=170,4,0)+IF(NUMBERVALUE(P28)&gt;=270,13,0)+IF(NUMBERVALUE(Q28)&gt;=255,4,0)+IF(NUMBERVALUE(R28)&gt;=170,4,0)+NUMBERVALUE(S28)</f>
        <v>0</v>
      </c>
    </row>
    <row r="29" ht="19.9" customHeight="1">
      <c r="A29">
        <v>23</v>
      </c>
      <c r="B29" t="str">
        <v>网直2602</v>
      </c>
      <c r="C29" t="str">
        <v>0305260223</v>
      </c>
      <c r="D29" t="str">
        <v>肖婉宜</v>
      </c>
      <c r="E29" t="str">
        <v>女</v>
      </c>
      <c r="T29">
        <f>IF(NUMBERVALUE(F29)&gt;=90,13,0)+IF(NUMBERVALUE(G29)=100,13,0)+IF(NUMBERVALUE(H29)=100,4,0)+IF(NUMBERVALUE(I29)=100,4,0)+IF(NUMBERVALUE(J29)&gt;=270,13,0)+IF(NUMBERVALUE(K29)&gt;=255,4,0)+IF(NUMBERVALUE(L29)&gt;=170,4,0)+IF(NUMBERVALUE(M29)&gt;=270,13,0)+IF(NUMBERVALUE(N29)&gt;=255,4,0)+IF(NUMBERVALUE(O29)&gt;=170,4,0)+IF(NUMBERVALUE(P29)&gt;=270,13,0)+IF(NUMBERVALUE(Q29)&gt;=255,4,0)+IF(NUMBERVALUE(R29)&gt;=170,4,0)+NUMBERVALUE(S29)</f>
        <v>0</v>
      </c>
    </row>
    <row r="30" ht="19.9" customHeight="1">
      <c r="A30">
        <v>24</v>
      </c>
      <c r="B30" t="str">
        <v>网直2602</v>
      </c>
      <c r="C30" t="str">
        <v>0305260224</v>
      </c>
      <c r="D30" t="str">
        <v>熊祎</v>
      </c>
      <c r="E30" t="str">
        <v>女</v>
      </c>
      <c r="T30">
        <f>IF(NUMBERVALUE(F30)&gt;=90,13,0)+IF(NUMBERVALUE(G30)=100,13,0)+IF(NUMBERVALUE(H30)=100,4,0)+IF(NUMBERVALUE(I30)=100,4,0)+IF(NUMBERVALUE(J30)&gt;=270,13,0)+IF(NUMBERVALUE(K30)&gt;=255,4,0)+IF(NUMBERVALUE(L30)&gt;=170,4,0)+IF(NUMBERVALUE(M30)&gt;=270,13,0)+IF(NUMBERVALUE(N30)&gt;=255,4,0)+IF(NUMBERVALUE(O30)&gt;=170,4,0)+IF(NUMBERVALUE(P30)&gt;=270,13,0)+IF(NUMBERVALUE(Q30)&gt;=255,4,0)+IF(NUMBERVALUE(R30)&gt;=170,4,0)+NUMBERVALUE(S30)</f>
        <v>0</v>
      </c>
    </row>
    <row r="31" ht="19.9" customHeight="1">
      <c r="A31">
        <v>25</v>
      </c>
      <c r="B31" t="str">
        <v>网直2602</v>
      </c>
      <c r="C31" t="str">
        <v>0305260225</v>
      </c>
      <c r="D31" t="str">
        <v>杨思琪</v>
      </c>
      <c r="E31" t="str">
        <v>女</v>
      </c>
      <c r="T31">
        <f>IF(NUMBERVALUE(F31)&gt;=90,13,0)+IF(NUMBERVALUE(G31)=100,13,0)+IF(NUMBERVALUE(H31)=100,4,0)+IF(NUMBERVALUE(I31)=100,4,0)+IF(NUMBERVALUE(J31)&gt;=270,13,0)+IF(NUMBERVALUE(K31)&gt;=255,4,0)+IF(NUMBERVALUE(L31)&gt;=170,4,0)+IF(NUMBERVALUE(M31)&gt;=270,13,0)+IF(NUMBERVALUE(N31)&gt;=255,4,0)+IF(NUMBERVALUE(O31)&gt;=170,4,0)+IF(NUMBERVALUE(P31)&gt;=270,13,0)+IF(NUMBERVALUE(Q31)&gt;=255,4,0)+IF(NUMBERVALUE(R31)&gt;=170,4,0)+NUMBERVALUE(S31)</f>
        <v>0</v>
      </c>
    </row>
    <row r="32" ht="19.9" customHeight="1">
      <c r="A32">
        <v>26</v>
      </c>
      <c r="B32" t="str">
        <v>网直2602</v>
      </c>
      <c r="C32" t="str">
        <v>0305260226</v>
      </c>
      <c r="D32" t="str">
        <v>游如瑄</v>
      </c>
      <c r="E32" t="str">
        <v>女</v>
      </c>
      <c r="T32">
        <f>IF(NUMBERVALUE(F32)&gt;=90,13,0)+IF(NUMBERVALUE(G32)=100,13,0)+IF(NUMBERVALUE(H32)=100,4,0)+IF(NUMBERVALUE(I32)=100,4,0)+IF(NUMBERVALUE(J32)&gt;=270,13,0)+IF(NUMBERVALUE(K32)&gt;=255,4,0)+IF(NUMBERVALUE(L32)&gt;=170,4,0)+IF(NUMBERVALUE(M32)&gt;=270,13,0)+IF(NUMBERVALUE(N32)&gt;=255,4,0)+IF(NUMBERVALUE(O32)&gt;=170,4,0)+IF(NUMBERVALUE(P32)&gt;=270,13,0)+IF(NUMBERVALUE(Q32)&gt;=255,4,0)+IF(NUMBERVALUE(R32)&gt;=170,4,0)+NUMBERVALUE(S32)</f>
        <v>0</v>
      </c>
    </row>
    <row r="33" ht="19.9" customHeight="1">
      <c r="A33">
        <v>27</v>
      </c>
      <c r="B33" t="str">
        <v>网直2602</v>
      </c>
      <c r="C33" t="str">
        <v>0305260227</v>
      </c>
      <c r="D33" t="str">
        <v>于浩田</v>
      </c>
      <c r="E33" t="str">
        <v>女</v>
      </c>
      <c r="T33">
        <f>IF(NUMBERVALUE(F33)&gt;=90,13,0)+IF(NUMBERVALUE(G33)=100,13,0)+IF(NUMBERVALUE(H33)=100,4,0)+IF(NUMBERVALUE(I33)=100,4,0)+IF(NUMBERVALUE(J33)&gt;=270,13,0)+IF(NUMBERVALUE(K33)&gt;=255,4,0)+IF(NUMBERVALUE(L33)&gt;=170,4,0)+IF(NUMBERVALUE(M33)&gt;=270,13,0)+IF(NUMBERVALUE(N33)&gt;=255,4,0)+IF(NUMBERVALUE(O33)&gt;=170,4,0)+IF(NUMBERVALUE(P33)&gt;=270,13,0)+IF(NUMBERVALUE(Q33)&gt;=255,4,0)+IF(NUMBERVALUE(R33)&gt;=170,4,0)+NUMBERVALUE(S33)</f>
        <v>0</v>
      </c>
    </row>
    <row r="34" ht="19.9" customHeight="1">
      <c r="A34">
        <v>28</v>
      </c>
      <c r="B34" t="str">
        <v>网直2602</v>
      </c>
      <c r="C34" t="str">
        <v>0305260228</v>
      </c>
      <c r="D34" t="str">
        <v>张渤筠</v>
      </c>
      <c r="E34" t="str">
        <v>女</v>
      </c>
      <c r="T34">
        <f>IF(NUMBERVALUE(F34)&gt;=90,13,0)+IF(NUMBERVALUE(G34)=100,13,0)+IF(NUMBERVALUE(H34)=100,4,0)+IF(NUMBERVALUE(I34)=100,4,0)+IF(NUMBERVALUE(J34)&gt;=270,13,0)+IF(NUMBERVALUE(K34)&gt;=255,4,0)+IF(NUMBERVALUE(L34)&gt;=170,4,0)+IF(NUMBERVALUE(M34)&gt;=270,13,0)+IF(NUMBERVALUE(N34)&gt;=255,4,0)+IF(NUMBERVALUE(O34)&gt;=170,4,0)+IF(NUMBERVALUE(P34)&gt;=270,13,0)+IF(NUMBERVALUE(Q34)&gt;=255,4,0)+IF(NUMBERVALUE(R34)&gt;=170,4,0)+NUMBERVALUE(S34)</f>
        <v>0</v>
      </c>
    </row>
    <row r="35" ht="19.9" customHeight="1">
      <c r="A35">
        <v>29</v>
      </c>
      <c r="B35" t="str">
        <v>网直2602</v>
      </c>
      <c r="C35" t="str">
        <v>0305260229</v>
      </c>
      <c r="D35" t="str">
        <v>张新然</v>
      </c>
      <c r="E35" t="str">
        <v>女</v>
      </c>
      <c r="T35">
        <f>IF(NUMBERVALUE(F35)&gt;=90,13,0)+IF(NUMBERVALUE(G35)=100,13,0)+IF(NUMBERVALUE(H35)=100,4,0)+IF(NUMBERVALUE(I35)=100,4,0)+IF(NUMBERVALUE(J35)&gt;=270,13,0)+IF(NUMBERVALUE(K35)&gt;=255,4,0)+IF(NUMBERVALUE(L35)&gt;=170,4,0)+IF(NUMBERVALUE(M35)&gt;=270,13,0)+IF(NUMBERVALUE(N35)&gt;=255,4,0)+IF(NUMBERVALUE(O35)&gt;=170,4,0)+IF(NUMBERVALUE(P35)&gt;=270,13,0)+IF(NUMBERVALUE(Q35)&gt;=255,4,0)+IF(NUMBERVALUE(R35)&gt;=170,4,0)+NUMBERVALUE(S35)</f>
        <v>0</v>
      </c>
    </row>
    <row r="36" ht="19.9" customHeight="1">
      <c r="A36">
        <v>30</v>
      </c>
      <c r="B36" t="str">
        <v>网直2602</v>
      </c>
      <c r="C36" t="str">
        <v>0305260230</v>
      </c>
      <c r="D36" t="str">
        <v>张优优</v>
      </c>
      <c r="E36" t="str">
        <v>女</v>
      </c>
      <c r="T36">
        <f>IF(NUMBERVALUE(F36)&gt;=90,13,0)+IF(NUMBERVALUE(G36)=100,13,0)+IF(NUMBERVALUE(H36)=100,4,0)+IF(NUMBERVALUE(I36)=100,4,0)+IF(NUMBERVALUE(J36)&gt;=270,13,0)+IF(NUMBERVALUE(K36)&gt;=255,4,0)+IF(NUMBERVALUE(L36)&gt;=170,4,0)+IF(NUMBERVALUE(M36)&gt;=270,13,0)+IF(NUMBERVALUE(N36)&gt;=255,4,0)+IF(NUMBERVALUE(O36)&gt;=170,4,0)+IF(NUMBERVALUE(P36)&gt;=270,13,0)+IF(NUMBERVALUE(Q36)&gt;=255,4,0)+IF(NUMBERVALUE(R36)&gt;=170,4,0)+NUMBERVALUE(S36)</f>
        <v>0</v>
      </c>
    </row>
    <row r="37" ht="19.9" customHeight="1">
      <c r="A37">
        <v>31</v>
      </c>
      <c r="B37" t="str">
        <v>网直2602</v>
      </c>
      <c r="C37" t="str">
        <v>0305260231</v>
      </c>
      <c r="D37" t="str">
        <v>赵坤</v>
      </c>
      <c r="E37" t="str">
        <v>女</v>
      </c>
      <c r="T37">
        <f>IF(NUMBERVALUE(F37)&gt;=90,13,0)+IF(NUMBERVALUE(G37)=100,13,0)+IF(NUMBERVALUE(H37)=100,4,0)+IF(NUMBERVALUE(I37)=100,4,0)+IF(NUMBERVALUE(J37)&gt;=270,13,0)+IF(NUMBERVALUE(K37)&gt;=255,4,0)+IF(NUMBERVALUE(L37)&gt;=170,4,0)+IF(NUMBERVALUE(M37)&gt;=270,13,0)+IF(NUMBERVALUE(N37)&gt;=255,4,0)+IF(NUMBERVALUE(O37)&gt;=170,4,0)+IF(NUMBERVALUE(P37)&gt;=270,13,0)+IF(NUMBERVALUE(Q37)&gt;=255,4,0)+IF(NUMBERVALUE(R37)&gt;=170,4,0)+NUMBERVALUE(S37)</f>
        <v>0</v>
      </c>
    </row>
    <row r="38" ht="19.9" customHeight="1">
      <c r="A38">
        <v>32</v>
      </c>
      <c r="B38" t="str">
        <v>网直2602</v>
      </c>
      <c r="C38" t="str">
        <v>0305260232</v>
      </c>
      <c r="D38" t="str">
        <v>赵露</v>
      </c>
      <c r="E38" t="str">
        <v>女</v>
      </c>
      <c r="T38">
        <f>IF(NUMBERVALUE(F38)&gt;=90,13,0)+IF(NUMBERVALUE(G38)=100,13,0)+IF(NUMBERVALUE(H38)=100,4,0)+IF(NUMBERVALUE(I38)=100,4,0)+IF(NUMBERVALUE(J38)&gt;=270,13,0)+IF(NUMBERVALUE(K38)&gt;=255,4,0)+IF(NUMBERVALUE(L38)&gt;=170,4,0)+IF(NUMBERVALUE(M38)&gt;=270,13,0)+IF(NUMBERVALUE(N38)&gt;=255,4,0)+IF(NUMBERVALUE(O38)&gt;=170,4,0)+IF(NUMBERVALUE(P38)&gt;=270,13,0)+IF(NUMBERVALUE(Q38)&gt;=255,4,0)+IF(NUMBERVALUE(R38)&gt;=170,4,0)+NUMBERVALUE(S38)</f>
        <v>0</v>
      </c>
    </row>
    <row r="39" ht="19.9" customHeight="1">
      <c r="A39">
        <v>33</v>
      </c>
      <c r="B39" t="str">
        <v>网直2602</v>
      </c>
      <c r="C39" t="str">
        <v>0305260233</v>
      </c>
      <c r="D39" t="str">
        <v>郑茗菡</v>
      </c>
      <c r="E39" t="str">
        <v>女</v>
      </c>
      <c r="T39">
        <f>IF(NUMBERVALUE(F39)&gt;=90,13,0)+IF(NUMBERVALUE(G39)=100,13,0)+IF(NUMBERVALUE(H39)=100,4,0)+IF(NUMBERVALUE(I39)=100,4,0)+IF(NUMBERVALUE(J39)&gt;=270,13,0)+IF(NUMBERVALUE(K39)&gt;=255,4,0)+IF(NUMBERVALUE(L39)&gt;=170,4,0)+IF(NUMBERVALUE(M39)&gt;=270,13,0)+IF(NUMBERVALUE(N39)&gt;=255,4,0)+IF(NUMBERVALUE(O39)&gt;=170,4,0)+IF(NUMBERVALUE(P39)&gt;=270,13,0)+IF(NUMBERVALUE(Q39)&gt;=255,4,0)+IF(NUMBERVALUE(R39)&gt;=170,4,0)+NUMBERVALUE(S39)</f>
        <v>0</v>
      </c>
    </row>
    <row r="40" ht="19.9" customHeight="1">
      <c r="A40">
        <v>34</v>
      </c>
      <c r="B40" t="str">
        <v>网直2602</v>
      </c>
      <c r="C40" t="str">
        <v>0305260234</v>
      </c>
      <c r="D40" t="str">
        <v>曹遵</v>
      </c>
      <c r="E40" t="str">
        <v>男</v>
      </c>
      <c r="T40">
        <f>IF(NUMBERVALUE(F40)&gt;=90,13,0)+IF(NUMBERVALUE(G40)=100,13,0)+IF(NUMBERVALUE(H40)=100,4,0)+IF(NUMBERVALUE(I40)=100,4,0)+IF(NUMBERVALUE(J40)&gt;=270,13,0)+IF(NUMBERVALUE(K40)&gt;=255,4,0)+IF(NUMBERVALUE(L40)&gt;=170,4,0)+IF(NUMBERVALUE(M40)&gt;=270,13,0)+IF(NUMBERVALUE(N40)&gt;=255,4,0)+IF(NUMBERVALUE(O40)&gt;=170,4,0)+IF(NUMBERVALUE(P40)&gt;=270,13,0)+IF(NUMBERVALUE(Q40)&gt;=255,4,0)+IF(NUMBERVALUE(R40)&gt;=170,4,0)+NUMBERVALUE(S40)</f>
        <v>0</v>
      </c>
    </row>
    <row r="41" ht="19.9" customHeight="1">
      <c r="A41">
        <v>35</v>
      </c>
      <c r="B41" t="str">
        <v>网直2602</v>
      </c>
      <c r="C41" t="str">
        <v>0305260235</v>
      </c>
      <c r="D41" t="str">
        <v>顾文瀚</v>
      </c>
      <c r="E41" t="str">
        <v>男</v>
      </c>
      <c r="T41">
        <f>IF(NUMBERVALUE(F41)&gt;=90,13,0)+IF(NUMBERVALUE(G41)=100,13,0)+IF(NUMBERVALUE(H41)=100,4,0)+IF(NUMBERVALUE(I41)=100,4,0)+IF(NUMBERVALUE(J41)&gt;=270,13,0)+IF(NUMBERVALUE(K41)&gt;=255,4,0)+IF(NUMBERVALUE(L41)&gt;=170,4,0)+IF(NUMBERVALUE(M41)&gt;=270,13,0)+IF(NUMBERVALUE(N41)&gt;=255,4,0)+IF(NUMBERVALUE(O41)&gt;=170,4,0)+IF(NUMBERVALUE(P41)&gt;=270,13,0)+IF(NUMBERVALUE(Q41)&gt;=255,4,0)+IF(NUMBERVALUE(R41)&gt;=170,4,0)+NUMBERVALUE(S41)</f>
        <v>0</v>
      </c>
    </row>
    <row r="42" ht="19.9" customHeight="1">
      <c r="A42">
        <v>36</v>
      </c>
      <c r="B42" t="str">
        <v>网直2602</v>
      </c>
      <c r="C42" t="str">
        <v>0305260236</v>
      </c>
      <c r="D42" t="str">
        <v>邢焕钊</v>
      </c>
      <c r="E42" t="str">
        <v>男</v>
      </c>
      <c r="T42">
        <f>IF(NUMBERVALUE(F42)&gt;=90,13,0)+IF(NUMBERVALUE(G42)=100,13,0)+IF(NUMBERVALUE(H42)=100,4,0)+IF(NUMBERVALUE(I42)=100,4,0)+IF(NUMBERVALUE(J42)&gt;=270,13,0)+IF(NUMBERVALUE(K42)&gt;=255,4,0)+IF(NUMBERVALUE(L42)&gt;=170,4,0)+IF(NUMBERVALUE(M42)&gt;=270,13,0)+IF(NUMBERVALUE(N42)&gt;=255,4,0)+IF(NUMBERVALUE(O42)&gt;=170,4,0)+IF(NUMBERVALUE(P42)&gt;=270,13,0)+IF(NUMBERVALUE(Q42)&gt;=255,4,0)+IF(NUMBERVALUE(R42)&gt;=170,4,0)+NUMBERVALUE(S42)</f>
        <v>0</v>
      </c>
    </row>
    <row r="43" ht="19.9" customHeight="1">
      <c r="A43">
        <v>37</v>
      </c>
      <c r="B43" t="str">
        <v>网直2602</v>
      </c>
      <c r="C43" t="str">
        <v>0305260237</v>
      </c>
      <c r="D43" t="str">
        <v>张嘉豪</v>
      </c>
      <c r="E43" t="str">
        <v>男</v>
      </c>
      <c r="T43">
        <f>IF(NUMBERVALUE(F43)&gt;=90,13,0)+IF(NUMBERVALUE(G43)=100,13,0)+IF(NUMBERVALUE(H43)=100,4,0)+IF(NUMBERVALUE(I43)=100,4,0)+IF(NUMBERVALUE(J43)&gt;=270,13,0)+IF(NUMBERVALUE(K43)&gt;=255,4,0)+IF(NUMBERVALUE(L43)&gt;=170,4,0)+IF(NUMBERVALUE(M43)&gt;=270,13,0)+IF(NUMBERVALUE(N43)&gt;=255,4,0)+IF(NUMBERVALUE(O43)&gt;=170,4,0)+IF(NUMBERVALUE(P43)&gt;=270,13,0)+IF(NUMBERVALUE(Q43)&gt;=255,4,0)+IF(NUMBERVALUE(R43)&gt;=170,4,0)+NUMBERVALUE(S43)</f>
        <v>0</v>
      </c>
    </row>
    <row r="44" ht="19.9" customHeight="1">
      <c r="A44">
        <v>38</v>
      </c>
      <c r="B44" t="str">
        <v>网直2602</v>
      </c>
      <c r="C44" t="str">
        <v>0305260238</v>
      </c>
      <c r="D44" t="str">
        <v>张鑫波</v>
      </c>
      <c r="E44" t="str">
        <v>男</v>
      </c>
      <c r="T44">
        <f>IF(NUMBERVALUE(F44)&gt;=90,13,0)+IF(NUMBERVALUE(G44)=100,13,0)+IF(NUMBERVALUE(H44)=100,4,0)+IF(NUMBERVALUE(I44)=100,4,0)+IF(NUMBERVALUE(J44)&gt;=270,13,0)+IF(NUMBERVALUE(K44)&gt;=255,4,0)+IF(NUMBERVALUE(L44)&gt;=170,4,0)+IF(NUMBERVALUE(M44)&gt;=270,13,0)+IF(NUMBERVALUE(N44)&gt;=255,4,0)+IF(NUMBERVALUE(O44)&gt;=170,4,0)+IF(NUMBERVALUE(P44)&gt;=270,13,0)+IF(NUMBERVALUE(Q44)&gt;=255,4,0)+IF(NUMBERVALUE(R44)&gt;=170,4,0)+NUMBERVALUE(S44)</f>
        <v>0</v>
      </c>
    </row>
    <row r="45" ht="19.9" customHeight="1">
      <c r="A45">
        <v>39</v>
      </c>
      <c r="B45" t="str">
        <v>网直2602</v>
      </c>
      <c r="C45" t="str">
        <v>0305260239</v>
      </c>
      <c r="D45" t="str">
        <v>张艳旭</v>
      </c>
      <c r="E45" t="str">
        <v>男</v>
      </c>
      <c r="T45">
        <f>IF(NUMBERVALUE(F45)&gt;=90,13,0)+IF(NUMBERVALUE(G45)=100,13,0)+IF(NUMBERVALUE(H45)=100,4,0)+IF(NUMBERVALUE(I45)=100,4,0)+IF(NUMBERVALUE(J45)&gt;=270,13,0)+IF(NUMBERVALUE(K45)&gt;=255,4,0)+IF(NUMBERVALUE(L45)&gt;=170,4,0)+IF(NUMBERVALUE(M45)&gt;=270,13,0)+IF(NUMBERVALUE(N45)&gt;=255,4,0)+IF(NUMBERVALUE(O45)&gt;=170,4,0)+IF(NUMBERVALUE(P45)&gt;=270,13,0)+IF(NUMBERVALUE(Q45)&gt;=255,4,0)+IF(NUMBERVALUE(R45)&gt;=170,4,0)+NUMBERVALUE(S45)</f>
        <v>0</v>
      </c>
    </row>
    <row r="46" ht="19.9" customHeight="1">
      <c r="A46">
        <v>40</v>
      </c>
      <c r="B46" t="str">
        <v>网直2602</v>
      </c>
      <c r="C46" t="str">
        <v>0305260240</v>
      </c>
      <c r="D46" t="str">
        <v>赵明睿</v>
      </c>
      <c r="E46" t="str">
        <v>男</v>
      </c>
      <c r="T46">
        <f>IF(NUMBERVALUE(F46)&gt;=90,13,0)+IF(NUMBERVALUE(G46)=100,13,0)+IF(NUMBERVALUE(H46)=100,4,0)+IF(NUMBERVALUE(I46)=100,4,0)+IF(NUMBERVALUE(J46)&gt;=270,13,0)+IF(NUMBERVALUE(K46)&gt;=255,4,0)+IF(NUMBERVALUE(L46)&gt;=170,4,0)+IF(NUMBERVALUE(M46)&gt;=270,13,0)+IF(NUMBERVALUE(N46)&gt;=255,4,0)+IF(NUMBERVALUE(O46)&gt;=170,4,0)+IF(NUMBERVALUE(P46)&gt;=270,13,0)+IF(NUMBERVALUE(Q46)&gt;=255,4,0)+IF(NUMBERVALUE(R46)&gt;=170,4,0)+NUMBERVALUE(S46)</f>
        <v>0</v>
      </c>
    </row>
    <row r="47" ht="19.9" customHeight="1">
      <c r="A47">
        <v>41</v>
      </c>
      <c r="B47" t="str">
        <v>网直2602</v>
      </c>
      <c r="C47" t="str">
        <v>0305260241</v>
      </c>
      <c r="D47" t="str">
        <v>赵友铭</v>
      </c>
      <c r="E47" t="str">
        <v>男</v>
      </c>
      <c r="T47">
        <f>IF(NUMBERVALUE(F47)&gt;=90,13,0)+IF(NUMBERVALUE(G47)=100,13,0)+IF(NUMBERVALUE(H47)=100,4,0)+IF(NUMBERVALUE(I47)=100,4,0)+IF(NUMBERVALUE(J47)&gt;=270,13,0)+IF(NUMBERVALUE(K47)&gt;=255,4,0)+IF(NUMBERVALUE(L47)&gt;=170,4,0)+IF(NUMBERVALUE(M47)&gt;=270,13,0)+IF(NUMBERVALUE(N47)&gt;=255,4,0)+IF(NUMBERVALUE(O47)&gt;=170,4,0)+IF(NUMBERVALUE(P47)&gt;=270,13,0)+IF(NUMBERVALUE(Q47)&gt;=255,4,0)+IF(NUMBERVALUE(R47)&gt;=170,4,0)+NUMBERVALUE(S47)</f>
        <v>0</v>
      </c>
    </row>
    <row r="48" ht="37" customHeight="1" xml:space="preserve">
      <c r="A48" t="str" xml:space="preserve">
        <v xml:space="preserve">填表说明：
1.平时考核：形式包括作业、测验、提问等，由任课老师自行填入相关空白格内；
2.平时、实践、期末成绩：依据课程大纲或课程标准有关规定注明平时成绩、期末成绩的百分比，如实填写，不要求加出总成绩；
3.备注：填写学生禁考、缓考、退学或作弊等情况；
4.请任课教师课程结束后签名，将此表与成绩单一并交开课单位统一存档。</v>
      </c>
      <c r="P48" t="str" xml:space="preserve">
        <v xml:space="preserve">任课教师
（登分人）</v>
      </c>
    </row>
    <row r="49" ht="37" customHeight="1" xml:space="preserve">
      <c r="P49" t="str" xml:space="preserve">
        <v xml:space="preserve">教研室主任
（审核人）</v>
      </c>
    </row>
  </sheetData>
  <mergeCells count="28">
    <mergeCell ref="A1:T1"/>
    <mergeCell ref="B2:C2"/>
    <mergeCell ref="D2:E2"/>
    <mergeCell ref="F2:J2"/>
    <mergeCell ref="K2:L2"/>
    <mergeCell ref="M2:T2"/>
    <mergeCell ref="B3:C3"/>
    <mergeCell ref="D3:E3"/>
    <mergeCell ref="F3:J3"/>
    <mergeCell ref="K3:L3"/>
    <mergeCell ref="M3:T3"/>
    <mergeCell ref="G4:I4"/>
    <mergeCell ref="J4:L4"/>
    <mergeCell ref="M4:O4"/>
    <mergeCell ref="P4:R4"/>
    <mergeCell ref="P48:R48"/>
    <mergeCell ref="S48:T48"/>
    <mergeCell ref="P49:R49"/>
    <mergeCell ref="S49:T49"/>
    <mergeCell ref="A4:A5"/>
    <mergeCell ref="B4:B5"/>
    <mergeCell ref="C4:C5"/>
    <mergeCell ref="D4:D5"/>
    <mergeCell ref="E4:E5"/>
    <mergeCell ref="F4:F5"/>
    <mergeCell ref="S4:S5"/>
    <mergeCell ref="T4:T5"/>
    <mergeCell ref="A48:O49"/>
  </mergeCells>
  <pageMargins left="0.19599999487400055" right="0.19599999487400055" top="0.3930000066757202" bottom="0.26899999380111694" header="0" footer="0"/>
  <ignoredErrors>
    <ignoredError numberStoredAsText="1" sqref="A1:T49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T52"/>
  <sheetViews>
    <sheetView workbookViewId="0" rightToLeft="0"/>
  </sheetViews>
  <cols>
    <col min="1" max="1" customWidth="1" width="4.09765625" level="0" outlineLevel="0"/>
    <col min="2" max="2" customWidth="1" width="8.97265625" level="0" outlineLevel="0"/>
    <col min="3" max="3" customWidth="1" width="8.97265625" level="0" outlineLevel="0"/>
    <col min="4" max="4" customWidth="1" width="8.97265625" level="0" outlineLevel="0"/>
    <col min="5" max="5" customWidth="1" width="4.61328125" level="0" outlineLevel="0"/>
    <col min="6" max="6" customWidth="1" width="4.09765625" level="0" outlineLevel="0"/>
    <col min="7" max="7" customWidth="1" width="4.09765625" level="0" outlineLevel="0"/>
    <col min="8" max="8" customWidth="1" width="4.09765625" level="0" outlineLevel="0"/>
    <col min="9" max="9" customWidth="1" width="4.09765625" level="0" outlineLevel="0"/>
    <col min="10" max="10" customWidth="1" width="4.09765625" level="0" outlineLevel="0"/>
    <col min="11" max="11" customWidth="1" width="4.09765625" level="0" outlineLevel="0"/>
    <col min="12" max="12" customWidth="1" width="4.09765625" level="0" outlineLevel="0"/>
    <col min="13" max="13" customWidth="1" width="4.09765625" level="0" outlineLevel="0"/>
    <col min="14" max="14" customWidth="1" width="4.09765625" level="0" outlineLevel="0"/>
    <col min="15" max="15" customWidth="1" width="4.09765625" level="0" outlineLevel="0"/>
    <col min="16" max="16" customWidth="1" width="5.640625" level="0" outlineLevel="0"/>
    <col min="17" max="17" customWidth="1" width="5.640625" level="0" outlineLevel="0"/>
    <col min="18" max="18" customWidth="1" width="5.640625" level="0" outlineLevel="0"/>
    <col min="19" max="19" customWidth="1" width="4.35546875" level="0" outlineLevel="0"/>
    <col min="20" max="20" customWidth="1" width="4.09765625" level="0" outlineLevel="0"/>
  </cols>
  <sheetData>
    <row r="1" ht="28.45" customHeight="1">
      <c r="A1" t="str">
        <v>天津商务职业学院学生记分册</v>
      </c>
    </row>
    <row r="2" ht="28.45" customHeight="1" xml:space="preserve">
      <c r="A2" t="str" xml:space="preserve">
        <v xml:space="preserve">学年
学期</v>
      </c>
      <c r="B2" t="str">
        <v>2026-2027-1</v>
      </c>
      <c r="D2" t="str">
        <v>教学班名称</v>
      </c>
      <c r="F2" t="str">
        <v>信息技术（一）-0051</v>
      </c>
      <c r="K2" t="str">
        <v>上课时间</v>
      </c>
      <c r="M2" t="str">
        <v>星期四第7-8节{4-15周}</v>
      </c>
    </row>
    <row r="3" ht="28.45" customHeight="1" xml:space="preserve">
      <c r="A3" t="str" xml:space="preserve">
        <v xml:space="preserve">课程
名称</v>
      </c>
      <c r="B3" t="str">
        <v>信息技术（一）</v>
      </c>
      <c r="D3" t="str">
        <v>任课教师</v>
      </c>
      <c r="F3" t="str">
        <v>张娜*</v>
      </c>
      <c r="K3" t="str">
        <v>上课地点</v>
      </c>
      <c r="M3" t="str">
        <v>A-T-M-302</v>
      </c>
    </row>
    <row r="4" ht="22.75" customHeight="1">
      <c r="A4" t="str">
        <v>序号</v>
      </c>
      <c r="B4" t="str">
        <v>班级</v>
      </c>
      <c r="C4" t="str">
        <v>学号</v>
      </c>
      <c r="D4" t="str">
        <v>姓名</v>
      </c>
      <c r="E4" t="str">
        <v>性别</v>
      </c>
      <c r="F4" t="str">
        <v>理论</v>
      </c>
      <c r="G4" t="str">
        <v>中文录入</v>
      </c>
      <c r="J4" t="str">
        <v>WORD</v>
      </c>
      <c r="M4" t="str">
        <v>EXCEL</v>
      </c>
      <c r="P4" t="str">
        <v>PPT</v>
      </c>
      <c r="S4" t="str">
        <v>加分</v>
      </c>
      <c r="T4" t="str">
        <v>总评成绩</v>
      </c>
    </row>
    <row r="5" ht="22.75" customHeight="1">
      <c r="G5" t="str">
        <v>初</v>
      </c>
      <c r="H5" t="str">
        <v>中</v>
      </c>
      <c r="I5" t="str">
        <v>高</v>
      </c>
      <c r="J5" t="str">
        <v>初</v>
      </c>
      <c r="K5" t="str">
        <v>中</v>
      </c>
      <c r="L5" t="str">
        <v>高</v>
      </c>
      <c r="M5" t="str">
        <v>初</v>
      </c>
      <c r="N5" t="str">
        <v>中</v>
      </c>
      <c r="O5" t="str">
        <v>高</v>
      </c>
      <c r="P5" t="str">
        <v>初</v>
      </c>
      <c r="Q5" t="str">
        <v>中</v>
      </c>
      <c r="R5" t="str">
        <v>高</v>
      </c>
    </row>
    <row r="6" ht="22.75" customHeight="1">
      <c r="D6">
        <f>COUNTA(D7:D50)</f>
        <v>44</v>
      </c>
      <c r="E6">
        <f>SUM(F6:R6)</f>
        <v>20</v>
      </c>
      <c r="F6">
        <f>COUNTIF(F7:F50,"&gt;=90")</f>
        <v>0</v>
      </c>
      <c r="G6">
        <f>COUNTIF(G7:G50,"&gt;=100")</f>
        <v>20</v>
      </c>
      <c r="H6">
        <f>COUNTIF(H7:H50,"&gt;=100")</f>
        <v>0</v>
      </c>
      <c r="I6">
        <f>COUNTIF(I7:I50,"&gt;=100")</f>
        <v>0</v>
      </c>
      <c r="J6">
        <f>COUNTIF(J7:J50,"&gt;=270")</f>
        <v>0</v>
      </c>
      <c r="K6">
        <f>COUNTIF(K7:K50,"&gt;=255")</f>
        <v>0</v>
      </c>
      <c r="L6">
        <f>COUNTIF(L7:L50,"&gt;=170")</f>
        <v>0</v>
      </c>
      <c r="M6">
        <f>COUNTIF(M7:M50,"&gt;=270")</f>
        <v>0</v>
      </c>
      <c r="N6">
        <f>COUNTIF(N7:N50,"&gt;=255")</f>
        <v>0</v>
      </c>
      <c r="O6">
        <f>COUNTIF(O7:O50,"&gt;=170")</f>
        <v>0</v>
      </c>
      <c r="P6">
        <f>COUNTIF(P7:P50,"&gt;=270")</f>
        <v>0</v>
      </c>
      <c r="Q6">
        <f>COUNTIF(Q7:Q50,"&gt;=255")</f>
        <v>0</v>
      </c>
      <c r="R6">
        <f>COUNTIF(R7:R50,"&gt;=170")</f>
        <v>0</v>
      </c>
    </row>
    <row r="7" ht="19.9" customHeight="1">
      <c r="A7">
        <v>1</v>
      </c>
      <c r="B7" t="str">
        <v>商数2602</v>
      </c>
      <c r="C7" t="str">
        <v>0304260201</v>
      </c>
      <c r="D7" t="str">
        <v>陈琦</v>
      </c>
      <c r="E7" t="str">
        <v>女</v>
      </c>
      <c r="G7">
        <v>100</v>
      </c>
      <c r="T7">
        <f>IF(NUMBERVALUE(F7)&gt;=90,13,0)+IF(NUMBERVALUE(G7)=100,13,0)+IF(NUMBERVALUE(H7)=100,4,0)+IF(NUMBERVALUE(I7)=100,4,0)+IF(NUMBERVALUE(J7)&gt;=270,13,0)+IF(NUMBERVALUE(K7)&gt;=255,4,0)+IF(NUMBERVALUE(L7)&gt;=170,4,0)+IF(NUMBERVALUE(M7)&gt;=270,13,0)+IF(NUMBERVALUE(N7)&gt;=255,4,0)+IF(NUMBERVALUE(O7)&gt;=170,4,0)+IF(NUMBERVALUE(P7)&gt;=270,13,0)+IF(NUMBERVALUE(Q7)&gt;=255,4,0)+IF(NUMBERVALUE(R7)&gt;=170,4,0)+NUMBERVALUE(S7)</f>
        <v>13</v>
      </c>
    </row>
    <row r="8" ht="19.9" customHeight="1">
      <c r="A8">
        <v>2</v>
      </c>
      <c r="B8" t="str">
        <v>商数2602</v>
      </c>
      <c r="C8" t="str">
        <v>0304260202</v>
      </c>
      <c r="D8" t="str">
        <v>陈著馨</v>
      </c>
      <c r="E8" t="str">
        <v>女</v>
      </c>
      <c r="G8">
        <v>100</v>
      </c>
      <c r="T8">
        <f>IF(NUMBERVALUE(F8)&gt;=90,13,0)+IF(NUMBERVALUE(G8)=100,13,0)+IF(NUMBERVALUE(H8)=100,4,0)+IF(NUMBERVALUE(I8)=100,4,0)+IF(NUMBERVALUE(J8)&gt;=270,13,0)+IF(NUMBERVALUE(K8)&gt;=255,4,0)+IF(NUMBERVALUE(L8)&gt;=170,4,0)+IF(NUMBERVALUE(M8)&gt;=270,13,0)+IF(NUMBERVALUE(N8)&gt;=255,4,0)+IF(NUMBERVALUE(O8)&gt;=170,4,0)+IF(NUMBERVALUE(P8)&gt;=270,13,0)+IF(NUMBERVALUE(Q8)&gt;=255,4,0)+IF(NUMBERVALUE(R8)&gt;=170,4,0)+NUMBERVALUE(S8)</f>
        <v>13</v>
      </c>
    </row>
    <row r="9" ht="19.9" customHeight="1">
      <c r="A9">
        <v>3</v>
      </c>
      <c r="B9" t="str">
        <v>商数2602</v>
      </c>
      <c r="C9" t="str">
        <v>0304260203</v>
      </c>
      <c r="D9" t="str">
        <v>程天瑜</v>
      </c>
      <c r="E9" t="str">
        <v>女</v>
      </c>
      <c r="T9">
        <f>IF(NUMBERVALUE(F9)&gt;=90,13,0)+IF(NUMBERVALUE(G9)=100,13,0)+IF(NUMBERVALUE(H9)=100,4,0)+IF(NUMBERVALUE(I9)=100,4,0)+IF(NUMBERVALUE(J9)&gt;=270,13,0)+IF(NUMBERVALUE(K9)&gt;=255,4,0)+IF(NUMBERVALUE(L9)&gt;=170,4,0)+IF(NUMBERVALUE(M9)&gt;=270,13,0)+IF(NUMBERVALUE(N9)&gt;=255,4,0)+IF(NUMBERVALUE(O9)&gt;=170,4,0)+IF(NUMBERVALUE(P9)&gt;=270,13,0)+IF(NUMBERVALUE(Q9)&gt;=255,4,0)+IF(NUMBERVALUE(R9)&gt;=170,4,0)+NUMBERVALUE(S9)</f>
        <v>0</v>
      </c>
    </row>
    <row r="10" ht="19.9" customHeight="1">
      <c r="A10">
        <v>4</v>
      </c>
      <c r="B10" t="str">
        <v>商数2602</v>
      </c>
      <c r="C10" t="str">
        <v>0304260204</v>
      </c>
      <c r="D10" t="str">
        <v>崇亦茹</v>
      </c>
      <c r="E10" t="str">
        <v>女</v>
      </c>
      <c r="G10">
        <v>100</v>
      </c>
      <c r="T10">
        <f>IF(NUMBERVALUE(F10)&gt;=90,13,0)+IF(NUMBERVALUE(G10)=100,13,0)+IF(NUMBERVALUE(H10)=100,4,0)+IF(NUMBERVALUE(I10)=100,4,0)+IF(NUMBERVALUE(J10)&gt;=270,13,0)+IF(NUMBERVALUE(K10)&gt;=255,4,0)+IF(NUMBERVALUE(L10)&gt;=170,4,0)+IF(NUMBERVALUE(M10)&gt;=270,13,0)+IF(NUMBERVALUE(N10)&gt;=255,4,0)+IF(NUMBERVALUE(O10)&gt;=170,4,0)+IF(NUMBERVALUE(P10)&gt;=270,13,0)+IF(NUMBERVALUE(Q10)&gt;=255,4,0)+IF(NUMBERVALUE(R10)&gt;=170,4,0)+NUMBERVALUE(S10)</f>
        <v>13</v>
      </c>
    </row>
    <row r="11" ht="19.9" customHeight="1">
      <c r="A11">
        <v>5</v>
      </c>
      <c r="B11" t="str">
        <v>商数2602</v>
      </c>
      <c r="C11" t="str">
        <v>0304260205</v>
      </c>
      <c r="D11" t="str">
        <v>符嘉淇</v>
      </c>
      <c r="E11" t="str">
        <v>女</v>
      </c>
      <c r="G11">
        <v>100</v>
      </c>
      <c r="T11">
        <f>IF(NUMBERVALUE(F11)&gt;=90,13,0)+IF(NUMBERVALUE(G11)=100,13,0)+IF(NUMBERVALUE(H11)=100,4,0)+IF(NUMBERVALUE(I11)=100,4,0)+IF(NUMBERVALUE(J11)&gt;=270,13,0)+IF(NUMBERVALUE(K11)&gt;=255,4,0)+IF(NUMBERVALUE(L11)&gt;=170,4,0)+IF(NUMBERVALUE(M11)&gt;=270,13,0)+IF(NUMBERVALUE(N11)&gt;=255,4,0)+IF(NUMBERVALUE(O11)&gt;=170,4,0)+IF(NUMBERVALUE(P11)&gt;=270,13,0)+IF(NUMBERVALUE(Q11)&gt;=255,4,0)+IF(NUMBERVALUE(R11)&gt;=170,4,0)+NUMBERVALUE(S11)</f>
        <v>13</v>
      </c>
    </row>
    <row r="12" ht="19.9" customHeight="1">
      <c r="A12">
        <v>6</v>
      </c>
      <c r="B12" t="str">
        <v>商数2602</v>
      </c>
      <c r="C12" t="str">
        <v>0304260206</v>
      </c>
      <c r="D12" t="str">
        <v>高瑞依</v>
      </c>
      <c r="E12" t="str">
        <v>女</v>
      </c>
      <c r="T12">
        <f>IF(NUMBERVALUE(F12)&gt;=90,13,0)+IF(NUMBERVALUE(G12)=100,13,0)+IF(NUMBERVALUE(H12)=100,4,0)+IF(NUMBERVALUE(I12)=100,4,0)+IF(NUMBERVALUE(J12)&gt;=270,13,0)+IF(NUMBERVALUE(K12)&gt;=255,4,0)+IF(NUMBERVALUE(L12)&gt;=170,4,0)+IF(NUMBERVALUE(M12)&gt;=270,13,0)+IF(NUMBERVALUE(N12)&gt;=255,4,0)+IF(NUMBERVALUE(O12)&gt;=170,4,0)+IF(NUMBERVALUE(P12)&gt;=270,13,0)+IF(NUMBERVALUE(Q12)&gt;=255,4,0)+IF(NUMBERVALUE(R12)&gt;=170,4,0)+NUMBERVALUE(S12)</f>
        <v>0</v>
      </c>
    </row>
    <row r="13" ht="19.9" customHeight="1">
      <c r="A13">
        <v>7</v>
      </c>
      <c r="B13" t="str">
        <v>商数2602</v>
      </c>
      <c r="C13" t="str">
        <v>0304260207</v>
      </c>
      <c r="D13" t="str">
        <v>郝洁</v>
      </c>
      <c r="E13" t="str">
        <v>女</v>
      </c>
      <c r="T13">
        <f>IF(NUMBERVALUE(F13)&gt;=90,13,0)+IF(NUMBERVALUE(G13)=100,13,0)+IF(NUMBERVALUE(H13)=100,4,0)+IF(NUMBERVALUE(I13)=100,4,0)+IF(NUMBERVALUE(J13)&gt;=270,13,0)+IF(NUMBERVALUE(K13)&gt;=255,4,0)+IF(NUMBERVALUE(L13)&gt;=170,4,0)+IF(NUMBERVALUE(M13)&gt;=270,13,0)+IF(NUMBERVALUE(N13)&gt;=255,4,0)+IF(NUMBERVALUE(O13)&gt;=170,4,0)+IF(NUMBERVALUE(P13)&gt;=270,13,0)+IF(NUMBERVALUE(Q13)&gt;=255,4,0)+IF(NUMBERVALUE(R13)&gt;=170,4,0)+NUMBERVALUE(S13)</f>
        <v>0</v>
      </c>
    </row>
    <row r="14" ht="19.9" customHeight="1">
      <c r="A14">
        <v>8</v>
      </c>
      <c r="B14" t="str">
        <v>商数2602</v>
      </c>
      <c r="C14" t="str">
        <v>0304260208</v>
      </c>
      <c r="D14" t="str">
        <v>胡馨月</v>
      </c>
      <c r="E14" t="str">
        <v>女</v>
      </c>
      <c r="G14">
        <v>100</v>
      </c>
      <c r="T14">
        <f>IF(NUMBERVALUE(F14)&gt;=90,13,0)+IF(NUMBERVALUE(G14)=100,13,0)+IF(NUMBERVALUE(H14)=100,4,0)+IF(NUMBERVALUE(I14)=100,4,0)+IF(NUMBERVALUE(J14)&gt;=270,13,0)+IF(NUMBERVALUE(K14)&gt;=255,4,0)+IF(NUMBERVALUE(L14)&gt;=170,4,0)+IF(NUMBERVALUE(M14)&gt;=270,13,0)+IF(NUMBERVALUE(N14)&gt;=255,4,0)+IF(NUMBERVALUE(O14)&gt;=170,4,0)+IF(NUMBERVALUE(P14)&gt;=270,13,0)+IF(NUMBERVALUE(Q14)&gt;=255,4,0)+IF(NUMBERVALUE(R14)&gt;=170,4,0)+NUMBERVALUE(S14)</f>
        <v>13</v>
      </c>
    </row>
    <row r="15" ht="19.9" customHeight="1">
      <c r="A15">
        <v>9</v>
      </c>
      <c r="B15" t="str">
        <v>商数2602</v>
      </c>
      <c r="C15" t="str">
        <v>0304260209</v>
      </c>
      <c r="D15" t="str">
        <v>胡钰涵</v>
      </c>
      <c r="E15" t="str">
        <v>女</v>
      </c>
      <c r="T15">
        <f>IF(NUMBERVALUE(F15)&gt;=90,13,0)+IF(NUMBERVALUE(G15)=100,13,0)+IF(NUMBERVALUE(H15)=100,4,0)+IF(NUMBERVALUE(I15)=100,4,0)+IF(NUMBERVALUE(J15)&gt;=270,13,0)+IF(NUMBERVALUE(K15)&gt;=255,4,0)+IF(NUMBERVALUE(L15)&gt;=170,4,0)+IF(NUMBERVALUE(M15)&gt;=270,13,0)+IF(NUMBERVALUE(N15)&gt;=255,4,0)+IF(NUMBERVALUE(O15)&gt;=170,4,0)+IF(NUMBERVALUE(P15)&gt;=270,13,0)+IF(NUMBERVALUE(Q15)&gt;=255,4,0)+IF(NUMBERVALUE(R15)&gt;=170,4,0)+NUMBERVALUE(S15)</f>
        <v>0</v>
      </c>
    </row>
    <row r="16" ht="19.9" customHeight="1">
      <c r="A16">
        <v>10</v>
      </c>
      <c r="B16" t="str">
        <v>商数2602</v>
      </c>
      <c r="C16" t="str">
        <v>0304260210</v>
      </c>
      <c r="D16" t="str">
        <v>江友琪</v>
      </c>
      <c r="E16" t="str">
        <v>女</v>
      </c>
      <c r="T16">
        <f>IF(NUMBERVALUE(F16)&gt;=90,13,0)+IF(NUMBERVALUE(G16)=100,13,0)+IF(NUMBERVALUE(H16)=100,4,0)+IF(NUMBERVALUE(I16)=100,4,0)+IF(NUMBERVALUE(J16)&gt;=270,13,0)+IF(NUMBERVALUE(K16)&gt;=255,4,0)+IF(NUMBERVALUE(L16)&gt;=170,4,0)+IF(NUMBERVALUE(M16)&gt;=270,13,0)+IF(NUMBERVALUE(N16)&gt;=255,4,0)+IF(NUMBERVALUE(O16)&gt;=170,4,0)+IF(NUMBERVALUE(P16)&gt;=270,13,0)+IF(NUMBERVALUE(Q16)&gt;=255,4,0)+IF(NUMBERVALUE(R16)&gt;=170,4,0)+NUMBERVALUE(S16)</f>
        <v>0</v>
      </c>
    </row>
    <row r="17" ht="19.9" customHeight="1">
      <c r="A17">
        <v>11</v>
      </c>
      <c r="B17" t="str">
        <v>商数2602</v>
      </c>
      <c r="C17" t="str">
        <v>0304260211</v>
      </c>
      <c r="D17" t="str">
        <v>李欣雨</v>
      </c>
      <c r="E17" t="str">
        <v>女</v>
      </c>
      <c r="T17">
        <f>IF(NUMBERVALUE(F17)&gt;=90,13,0)+IF(NUMBERVALUE(G17)=100,13,0)+IF(NUMBERVALUE(H17)=100,4,0)+IF(NUMBERVALUE(I17)=100,4,0)+IF(NUMBERVALUE(J17)&gt;=270,13,0)+IF(NUMBERVALUE(K17)&gt;=255,4,0)+IF(NUMBERVALUE(L17)&gt;=170,4,0)+IF(NUMBERVALUE(M17)&gt;=270,13,0)+IF(NUMBERVALUE(N17)&gt;=255,4,0)+IF(NUMBERVALUE(O17)&gt;=170,4,0)+IF(NUMBERVALUE(P17)&gt;=270,13,0)+IF(NUMBERVALUE(Q17)&gt;=255,4,0)+IF(NUMBERVALUE(R17)&gt;=170,4,0)+NUMBERVALUE(S17)</f>
        <v>0</v>
      </c>
    </row>
    <row r="18" ht="19.9" customHeight="1">
      <c r="A18">
        <v>12</v>
      </c>
      <c r="B18" t="str">
        <v>商数2602</v>
      </c>
      <c r="C18" t="str">
        <v>0304260212</v>
      </c>
      <c r="D18" t="str">
        <v>李雨瑄</v>
      </c>
      <c r="E18" t="str">
        <v>女</v>
      </c>
      <c r="T18">
        <f>IF(NUMBERVALUE(F18)&gt;=90,13,0)+IF(NUMBERVALUE(G18)=100,13,0)+IF(NUMBERVALUE(H18)=100,4,0)+IF(NUMBERVALUE(I18)=100,4,0)+IF(NUMBERVALUE(J18)&gt;=270,13,0)+IF(NUMBERVALUE(K18)&gt;=255,4,0)+IF(NUMBERVALUE(L18)&gt;=170,4,0)+IF(NUMBERVALUE(M18)&gt;=270,13,0)+IF(NUMBERVALUE(N18)&gt;=255,4,0)+IF(NUMBERVALUE(O18)&gt;=170,4,0)+IF(NUMBERVALUE(P18)&gt;=270,13,0)+IF(NUMBERVALUE(Q18)&gt;=255,4,0)+IF(NUMBERVALUE(R18)&gt;=170,4,0)+NUMBERVALUE(S18)</f>
        <v>0</v>
      </c>
    </row>
    <row r="19" ht="19.9" customHeight="1">
      <c r="A19">
        <v>13</v>
      </c>
      <c r="B19" t="str">
        <v>商数2602</v>
      </c>
      <c r="C19" t="str">
        <v>0304260213</v>
      </c>
      <c r="D19" t="str">
        <v>李梓祎</v>
      </c>
      <c r="E19" t="str">
        <v>女</v>
      </c>
      <c r="G19">
        <v>100</v>
      </c>
      <c r="T19">
        <f>IF(NUMBERVALUE(F19)&gt;=90,13,0)+IF(NUMBERVALUE(G19)=100,13,0)+IF(NUMBERVALUE(H19)=100,4,0)+IF(NUMBERVALUE(I19)=100,4,0)+IF(NUMBERVALUE(J19)&gt;=270,13,0)+IF(NUMBERVALUE(K19)&gt;=255,4,0)+IF(NUMBERVALUE(L19)&gt;=170,4,0)+IF(NUMBERVALUE(M19)&gt;=270,13,0)+IF(NUMBERVALUE(N19)&gt;=255,4,0)+IF(NUMBERVALUE(O19)&gt;=170,4,0)+IF(NUMBERVALUE(P19)&gt;=270,13,0)+IF(NUMBERVALUE(Q19)&gt;=255,4,0)+IF(NUMBERVALUE(R19)&gt;=170,4,0)+NUMBERVALUE(S19)</f>
        <v>13</v>
      </c>
    </row>
    <row r="20" ht="19.9" customHeight="1">
      <c r="A20">
        <v>14</v>
      </c>
      <c r="B20" t="str">
        <v>商数2602</v>
      </c>
      <c r="C20" t="str">
        <v>0304260214</v>
      </c>
      <c r="D20" t="str">
        <v>林金华</v>
      </c>
      <c r="E20" t="str">
        <v>女</v>
      </c>
      <c r="T20">
        <f>IF(NUMBERVALUE(F20)&gt;=90,13,0)+IF(NUMBERVALUE(G20)=100,13,0)+IF(NUMBERVALUE(H20)=100,4,0)+IF(NUMBERVALUE(I20)=100,4,0)+IF(NUMBERVALUE(J20)&gt;=270,13,0)+IF(NUMBERVALUE(K20)&gt;=255,4,0)+IF(NUMBERVALUE(L20)&gt;=170,4,0)+IF(NUMBERVALUE(M20)&gt;=270,13,0)+IF(NUMBERVALUE(N20)&gt;=255,4,0)+IF(NUMBERVALUE(O20)&gt;=170,4,0)+IF(NUMBERVALUE(P20)&gt;=270,13,0)+IF(NUMBERVALUE(Q20)&gt;=255,4,0)+IF(NUMBERVALUE(R20)&gt;=170,4,0)+NUMBERVALUE(S20)</f>
        <v>0</v>
      </c>
    </row>
    <row r="21" ht="19.9" customHeight="1">
      <c r="A21">
        <v>15</v>
      </c>
      <c r="B21" t="str">
        <v>商数2602</v>
      </c>
      <c r="C21" t="str">
        <v>0304260215</v>
      </c>
      <c r="D21" t="str">
        <v>刘钦卿</v>
      </c>
      <c r="E21" t="str">
        <v>女</v>
      </c>
      <c r="G21">
        <v>100</v>
      </c>
      <c r="T21">
        <f>IF(NUMBERVALUE(F21)&gt;=90,13,0)+IF(NUMBERVALUE(G21)=100,13,0)+IF(NUMBERVALUE(H21)=100,4,0)+IF(NUMBERVALUE(I21)=100,4,0)+IF(NUMBERVALUE(J21)&gt;=270,13,0)+IF(NUMBERVALUE(K21)&gt;=255,4,0)+IF(NUMBERVALUE(L21)&gt;=170,4,0)+IF(NUMBERVALUE(M21)&gt;=270,13,0)+IF(NUMBERVALUE(N21)&gt;=255,4,0)+IF(NUMBERVALUE(O21)&gt;=170,4,0)+IF(NUMBERVALUE(P21)&gt;=270,13,0)+IF(NUMBERVALUE(Q21)&gt;=255,4,0)+IF(NUMBERVALUE(R21)&gt;=170,4,0)+NUMBERVALUE(S21)</f>
        <v>13</v>
      </c>
    </row>
    <row r="22" ht="19.9" customHeight="1">
      <c r="A22">
        <v>16</v>
      </c>
      <c r="B22" t="str">
        <v>商数2602</v>
      </c>
      <c r="C22" t="str">
        <v>0304260216</v>
      </c>
      <c r="D22" t="str">
        <v>刘筱妍</v>
      </c>
      <c r="E22" t="str">
        <v>女</v>
      </c>
      <c r="T22">
        <f>IF(NUMBERVALUE(F22)&gt;=90,13,0)+IF(NUMBERVALUE(G22)=100,13,0)+IF(NUMBERVALUE(H22)=100,4,0)+IF(NUMBERVALUE(I22)=100,4,0)+IF(NUMBERVALUE(J22)&gt;=270,13,0)+IF(NUMBERVALUE(K22)&gt;=255,4,0)+IF(NUMBERVALUE(L22)&gt;=170,4,0)+IF(NUMBERVALUE(M22)&gt;=270,13,0)+IF(NUMBERVALUE(N22)&gt;=255,4,0)+IF(NUMBERVALUE(O22)&gt;=170,4,0)+IF(NUMBERVALUE(P22)&gt;=270,13,0)+IF(NUMBERVALUE(Q22)&gt;=255,4,0)+IF(NUMBERVALUE(R22)&gt;=170,4,0)+NUMBERVALUE(S22)</f>
        <v>0</v>
      </c>
    </row>
    <row r="23" ht="19.9" customHeight="1">
      <c r="A23">
        <v>17</v>
      </c>
      <c r="B23" t="str">
        <v>商数2602</v>
      </c>
      <c r="C23" t="str">
        <v>0304260217</v>
      </c>
      <c r="D23" t="str">
        <v>刘妍</v>
      </c>
      <c r="E23" t="str">
        <v>女</v>
      </c>
      <c r="G23">
        <v>100</v>
      </c>
      <c r="T23">
        <f>IF(NUMBERVALUE(F23)&gt;=90,13,0)+IF(NUMBERVALUE(G23)=100,13,0)+IF(NUMBERVALUE(H23)=100,4,0)+IF(NUMBERVALUE(I23)=100,4,0)+IF(NUMBERVALUE(J23)&gt;=270,13,0)+IF(NUMBERVALUE(K23)&gt;=255,4,0)+IF(NUMBERVALUE(L23)&gt;=170,4,0)+IF(NUMBERVALUE(M23)&gt;=270,13,0)+IF(NUMBERVALUE(N23)&gt;=255,4,0)+IF(NUMBERVALUE(O23)&gt;=170,4,0)+IF(NUMBERVALUE(P23)&gt;=270,13,0)+IF(NUMBERVALUE(Q23)&gt;=255,4,0)+IF(NUMBERVALUE(R23)&gt;=170,4,0)+NUMBERVALUE(S23)</f>
        <v>13</v>
      </c>
    </row>
    <row r="24" ht="19.9" customHeight="1">
      <c r="A24">
        <v>18</v>
      </c>
      <c r="B24" t="str">
        <v>商数2602</v>
      </c>
      <c r="C24" t="str">
        <v>0304260218</v>
      </c>
      <c r="D24" t="str">
        <v>穆博萱</v>
      </c>
      <c r="E24" t="str">
        <v>女</v>
      </c>
      <c r="G24">
        <v>100</v>
      </c>
      <c r="T24">
        <f>IF(NUMBERVALUE(F24)&gt;=90,13,0)+IF(NUMBERVALUE(G24)=100,13,0)+IF(NUMBERVALUE(H24)=100,4,0)+IF(NUMBERVALUE(I24)=100,4,0)+IF(NUMBERVALUE(J24)&gt;=270,13,0)+IF(NUMBERVALUE(K24)&gt;=255,4,0)+IF(NUMBERVALUE(L24)&gt;=170,4,0)+IF(NUMBERVALUE(M24)&gt;=270,13,0)+IF(NUMBERVALUE(N24)&gt;=255,4,0)+IF(NUMBERVALUE(O24)&gt;=170,4,0)+IF(NUMBERVALUE(P24)&gt;=270,13,0)+IF(NUMBERVALUE(Q24)&gt;=255,4,0)+IF(NUMBERVALUE(R24)&gt;=170,4,0)+NUMBERVALUE(S24)</f>
        <v>13</v>
      </c>
    </row>
    <row r="25" ht="19.9" customHeight="1">
      <c r="A25">
        <v>19</v>
      </c>
      <c r="B25" t="str">
        <v>商数2602</v>
      </c>
      <c r="C25" t="str">
        <v>0304260219</v>
      </c>
      <c r="D25" t="str">
        <v>钱多多</v>
      </c>
      <c r="E25" t="str">
        <v>女</v>
      </c>
      <c r="T25">
        <f>IF(NUMBERVALUE(F25)&gt;=90,13,0)+IF(NUMBERVALUE(G25)=100,13,0)+IF(NUMBERVALUE(H25)=100,4,0)+IF(NUMBERVALUE(I25)=100,4,0)+IF(NUMBERVALUE(J25)&gt;=270,13,0)+IF(NUMBERVALUE(K25)&gt;=255,4,0)+IF(NUMBERVALUE(L25)&gt;=170,4,0)+IF(NUMBERVALUE(M25)&gt;=270,13,0)+IF(NUMBERVALUE(N25)&gt;=255,4,0)+IF(NUMBERVALUE(O25)&gt;=170,4,0)+IF(NUMBERVALUE(P25)&gt;=270,13,0)+IF(NUMBERVALUE(Q25)&gt;=255,4,0)+IF(NUMBERVALUE(R25)&gt;=170,4,0)+NUMBERVALUE(S25)</f>
        <v>0</v>
      </c>
    </row>
    <row r="26" ht="19.9" customHeight="1">
      <c r="A26">
        <v>20</v>
      </c>
      <c r="B26" t="str">
        <v>商数2602</v>
      </c>
      <c r="C26" t="str">
        <v>0304260220</v>
      </c>
      <c r="D26" t="str">
        <v>钱昱臻</v>
      </c>
      <c r="E26" t="str">
        <v>女</v>
      </c>
      <c r="T26">
        <f>IF(NUMBERVALUE(F26)&gt;=90,13,0)+IF(NUMBERVALUE(G26)=100,13,0)+IF(NUMBERVALUE(H26)=100,4,0)+IF(NUMBERVALUE(I26)=100,4,0)+IF(NUMBERVALUE(J26)&gt;=270,13,0)+IF(NUMBERVALUE(K26)&gt;=255,4,0)+IF(NUMBERVALUE(L26)&gt;=170,4,0)+IF(NUMBERVALUE(M26)&gt;=270,13,0)+IF(NUMBERVALUE(N26)&gt;=255,4,0)+IF(NUMBERVALUE(O26)&gt;=170,4,0)+IF(NUMBERVALUE(P26)&gt;=270,13,0)+IF(NUMBERVALUE(Q26)&gt;=255,4,0)+IF(NUMBERVALUE(R26)&gt;=170,4,0)+NUMBERVALUE(S26)</f>
        <v>0</v>
      </c>
    </row>
    <row r="27" ht="19.9" customHeight="1">
      <c r="A27">
        <v>21</v>
      </c>
      <c r="B27" t="str">
        <v>商数2602</v>
      </c>
      <c r="C27" t="str">
        <v>0304260221</v>
      </c>
      <c r="D27" t="str">
        <v>秦蓉霞</v>
      </c>
      <c r="E27" t="str">
        <v>女</v>
      </c>
      <c r="T27">
        <f>IF(NUMBERVALUE(F27)&gt;=90,13,0)+IF(NUMBERVALUE(G27)=100,13,0)+IF(NUMBERVALUE(H27)=100,4,0)+IF(NUMBERVALUE(I27)=100,4,0)+IF(NUMBERVALUE(J27)&gt;=270,13,0)+IF(NUMBERVALUE(K27)&gt;=255,4,0)+IF(NUMBERVALUE(L27)&gt;=170,4,0)+IF(NUMBERVALUE(M27)&gt;=270,13,0)+IF(NUMBERVALUE(N27)&gt;=255,4,0)+IF(NUMBERVALUE(O27)&gt;=170,4,0)+IF(NUMBERVALUE(P27)&gt;=270,13,0)+IF(NUMBERVALUE(Q27)&gt;=255,4,0)+IF(NUMBERVALUE(R27)&gt;=170,4,0)+NUMBERVALUE(S27)</f>
        <v>0</v>
      </c>
    </row>
    <row r="28" ht="33.9" customHeight="1">
      <c r="A28">
        <v>22</v>
      </c>
      <c r="B28" t="str">
        <v>商数2602</v>
      </c>
      <c r="C28" t="str">
        <v>0304260222</v>
      </c>
      <c r="D28" t="str">
        <v>热孜万古丽·阿提拜克</v>
      </c>
      <c r="E28" t="str">
        <v>女</v>
      </c>
      <c r="T28">
        <f>IF(NUMBERVALUE(F28)&gt;=90,13,0)+IF(NUMBERVALUE(G28)=100,13,0)+IF(NUMBERVALUE(H28)=100,4,0)+IF(NUMBERVALUE(I28)=100,4,0)+IF(NUMBERVALUE(J28)&gt;=270,13,0)+IF(NUMBERVALUE(K28)&gt;=255,4,0)+IF(NUMBERVALUE(L28)&gt;=170,4,0)+IF(NUMBERVALUE(M28)&gt;=270,13,0)+IF(NUMBERVALUE(N28)&gt;=255,4,0)+IF(NUMBERVALUE(O28)&gt;=170,4,0)+IF(NUMBERVALUE(P28)&gt;=270,13,0)+IF(NUMBERVALUE(Q28)&gt;=255,4,0)+IF(NUMBERVALUE(R28)&gt;=170,4,0)+NUMBERVALUE(S28)</f>
        <v>0</v>
      </c>
    </row>
    <row r="29" ht="19.9" customHeight="1">
      <c r="A29">
        <v>23</v>
      </c>
      <c r="B29" t="str">
        <v>商数2602</v>
      </c>
      <c r="C29" t="str">
        <v>0304260223</v>
      </c>
      <c r="D29" t="str">
        <v>苏美安</v>
      </c>
      <c r="E29" t="str">
        <v>女</v>
      </c>
      <c r="T29">
        <f>IF(NUMBERVALUE(F29)&gt;=90,13,0)+IF(NUMBERVALUE(G29)=100,13,0)+IF(NUMBERVALUE(H29)=100,4,0)+IF(NUMBERVALUE(I29)=100,4,0)+IF(NUMBERVALUE(J29)&gt;=270,13,0)+IF(NUMBERVALUE(K29)&gt;=255,4,0)+IF(NUMBERVALUE(L29)&gt;=170,4,0)+IF(NUMBERVALUE(M29)&gt;=270,13,0)+IF(NUMBERVALUE(N29)&gt;=255,4,0)+IF(NUMBERVALUE(O29)&gt;=170,4,0)+IF(NUMBERVALUE(P29)&gt;=270,13,0)+IF(NUMBERVALUE(Q29)&gt;=255,4,0)+IF(NUMBERVALUE(R29)&gt;=170,4,0)+NUMBERVALUE(S29)</f>
        <v>0</v>
      </c>
    </row>
    <row r="30" ht="19.9" customHeight="1">
      <c r="A30">
        <v>24</v>
      </c>
      <c r="B30" t="str">
        <v>商数2602</v>
      </c>
      <c r="C30" t="str">
        <v>0304260224</v>
      </c>
      <c r="D30" t="str">
        <v>王瑷瑶</v>
      </c>
      <c r="E30" t="str">
        <v>女</v>
      </c>
      <c r="T30">
        <f>IF(NUMBERVALUE(F30)&gt;=90,13,0)+IF(NUMBERVALUE(G30)=100,13,0)+IF(NUMBERVALUE(H30)=100,4,0)+IF(NUMBERVALUE(I30)=100,4,0)+IF(NUMBERVALUE(J30)&gt;=270,13,0)+IF(NUMBERVALUE(K30)&gt;=255,4,0)+IF(NUMBERVALUE(L30)&gt;=170,4,0)+IF(NUMBERVALUE(M30)&gt;=270,13,0)+IF(NUMBERVALUE(N30)&gt;=255,4,0)+IF(NUMBERVALUE(O30)&gt;=170,4,0)+IF(NUMBERVALUE(P30)&gt;=270,13,0)+IF(NUMBERVALUE(Q30)&gt;=255,4,0)+IF(NUMBERVALUE(R30)&gt;=170,4,0)+NUMBERVALUE(S30)</f>
        <v>0</v>
      </c>
    </row>
    <row r="31" ht="19.9" customHeight="1">
      <c r="A31">
        <v>25</v>
      </c>
      <c r="B31" t="str">
        <v>商数2602</v>
      </c>
      <c r="C31" t="str">
        <v>0304260225</v>
      </c>
      <c r="D31" t="str">
        <v>王珺瑶</v>
      </c>
      <c r="E31" t="str">
        <v>女</v>
      </c>
      <c r="T31">
        <f>IF(NUMBERVALUE(F31)&gt;=90,13,0)+IF(NUMBERVALUE(G31)=100,13,0)+IF(NUMBERVALUE(H31)=100,4,0)+IF(NUMBERVALUE(I31)=100,4,0)+IF(NUMBERVALUE(J31)&gt;=270,13,0)+IF(NUMBERVALUE(K31)&gt;=255,4,0)+IF(NUMBERVALUE(L31)&gt;=170,4,0)+IF(NUMBERVALUE(M31)&gt;=270,13,0)+IF(NUMBERVALUE(N31)&gt;=255,4,0)+IF(NUMBERVALUE(O31)&gt;=170,4,0)+IF(NUMBERVALUE(P31)&gt;=270,13,0)+IF(NUMBERVALUE(Q31)&gt;=255,4,0)+IF(NUMBERVALUE(R31)&gt;=170,4,0)+NUMBERVALUE(S31)</f>
        <v>0</v>
      </c>
    </row>
    <row r="32" ht="19.9" customHeight="1">
      <c r="A32">
        <v>26</v>
      </c>
      <c r="B32" t="str">
        <v>商数2602</v>
      </c>
      <c r="C32" t="str">
        <v>0304260226</v>
      </c>
      <c r="D32" t="str">
        <v>王文凤</v>
      </c>
      <c r="E32" t="str">
        <v>女</v>
      </c>
      <c r="G32">
        <v>100</v>
      </c>
      <c r="T32">
        <f>IF(NUMBERVALUE(F32)&gt;=90,13,0)+IF(NUMBERVALUE(G32)=100,13,0)+IF(NUMBERVALUE(H32)=100,4,0)+IF(NUMBERVALUE(I32)=100,4,0)+IF(NUMBERVALUE(J32)&gt;=270,13,0)+IF(NUMBERVALUE(K32)&gt;=255,4,0)+IF(NUMBERVALUE(L32)&gt;=170,4,0)+IF(NUMBERVALUE(M32)&gt;=270,13,0)+IF(NUMBERVALUE(N32)&gt;=255,4,0)+IF(NUMBERVALUE(O32)&gt;=170,4,0)+IF(NUMBERVALUE(P32)&gt;=270,13,0)+IF(NUMBERVALUE(Q32)&gt;=255,4,0)+IF(NUMBERVALUE(R32)&gt;=170,4,0)+NUMBERVALUE(S32)</f>
        <v>13</v>
      </c>
    </row>
    <row r="33" ht="19.9" customHeight="1">
      <c r="A33">
        <v>27</v>
      </c>
      <c r="B33" t="str">
        <v>商数2602</v>
      </c>
      <c r="C33" t="str">
        <v>0304260227</v>
      </c>
      <c r="D33" t="str">
        <v>王欣妍</v>
      </c>
      <c r="E33" t="str">
        <v>女</v>
      </c>
      <c r="T33">
        <f>IF(NUMBERVALUE(F33)&gt;=90,13,0)+IF(NUMBERVALUE(G33)=100,13,0)+IF(NUMBERVALUE(H33)=100,4,0)+IF(NUMBERVALUE(I33)=100,4,0)+IF(NUMBERVALUE(J33)&gt;=270,13,0)+IF(NUMBERVALUE(K33)&gt;=255,4,0)+IF(NUMBERVALUE(L33)&gt;=170,4,0)+IF(NUMBERVALUE(M33)&gt;=270,13,0)+IF(NUMBERVALUE(N33)&gt;=255,4,0)+IF(NUMBERVALUE(O33)&gt;=170,4,0)+IF(NUMBERVALUE(P33)&gt;=270,13,0)+IF(NUMBERVALUE(Q33)&gt;=255,4,0)+IF(NUMBERVALUE(R33)&gt;=170,4,0)+NUMBERVALUE(S33)</f>
        <v>0</v>
      </c>
    </row>
    <row r="34" ht="19.9" customHeight="1">
      <c r="A34">
        <v>28</v>
      </c>
      <c r="B34" t="str">
        <v>商数2602</v>
      </c>
      <c r="C34" t="str">
        <v>0304260228</v>
      </c>
      <c r="D34" t="str">
        <v>韦玥羽</v>
      </c>
      <c r="E34" t="str">
        <v>女</v>
      </c>
      <c r="G34">
        <v>100</v>
      </c>
      <c r="T34">
        <f>IF(NUMBERVALUE(F34)&gt;=90,13,0)+IF(NUMBERVALUE(G34)=100,13,0)+IF(NUMBERVALUE(H34)=100,4,0)+IF(NUMBERVALUE(I34)=100,4,0)+IF(NUMBERVALUE(J34)&gt;=270,13,0)+IF(NUMBERVALUE(K34)&gt;=255,4,0)+IF(NUMBERVALUE(L34)&gt;=170,4,0)+IF(NUMBERVALUE(M34)&gt;=270,13,0)+IF(NUMBERVALUE(N34)&gt;=255,4,0)+IF(NUMBERVALUE(O34)&gt;=170,4,0)+IF(NUMBERVALUE(P34)&gt;=270,13,0)+IF(NUMBERVALUE(Q34)&gt;=255,4,0)+IF(NUMBERVALUE(R34)&gt;=170,4,0)+NUMBERVALUE(S34)</f>
        <v>13</v>
      </c>
    </row>
    <row r="35" ht="19.9" customHeight="1">
      <c r="A35">
        <v>29</v>
      </c>
      <c r="B35" t="str">
        <v>商数2602</v>
      </c>
      <c r="C35" t="str">
        <v>0304260229</v>
      </c>
      <c r="D35" t="str">
        <v>武卓玥</v>
      </c>
      <c r="E35" t="str">
        <v>女</v>
      </c>
      <c r="G35">
        <v>100</v>
      </c>
      <c r="T35">
        <f>IF(NUMBERVALUE(F35)&gt;=90,13,0)+IF(NUMBERVALUE(G35)=100,13,0)+IF(NUMBERVALUE(H35)=100,4,0)+IF(NUMBERVALUE(I35)=100,4,0)+IF(NUMBERVALUE(J35)&gt;=270,13,0)+IF(NUMBERVALUE(K35)&gt;=255,4,0)+IF(NUMBERVALUE(L35)&gt;=170,4,0)+IF(NUMBERVALUE(M35)&gt;=270,13,0)+IF(NUMBERVALUE(N35)&gt;=255,4,0)+IF(NUMBERVALUE(O35)&gt;=170,4,0)+IF(NUMBERVALUE(P35)&gt;=270,13,0)+IF(NUMBERVALUE(Q35)&gt;=255,4,0)+IF(NUMBERVALUE(R35)&gt;=170,4,0)+NUMBERVALUE(S35)</f>
        <v>13</v>
      </c>
    </row>
    <row r="36" ht="19.9" customHeight="1">
      <c r="A36">
        <v>30</v>
      </c>
      <c r="B36" t="str">
        <v>商数2602</v>
      </c>
      <c r="C36" t="str">
        <v>0304260230</v>
      </c>
      <c r="D36" t="str">
        <v>晏欣然</v>
      </c>
      <c r="E36" t="str">
        <v>女</v>
      </c>
      <c r="G36">
        <v>100</v>
      </c>
      <c r="T36">
        <f>IF(NUMBERVALUE(F36)&gt;=90,13,0)+IF(NUMBERVALUE(G36)=100,13,0)+IF(NUMBERVALUE(H36)=100,4,0)+IF(NUMBERVALUE(I36)=100,4,0)+IF(NUMBERVALUE(J36)&gt;=270,13,0)+IF(NUMBERVALUE(K36)&gt;=255,4,0)+IF(NUMBERVALUE(L36)&gt;=170,4,0)+IF(NUMBERVALUE(M36)&gt;=270,13,0)+IF(NUMBERVALUE(N36)&gt;=255,4,0)+IF(NUMBERVALUE(O36)&gt;=170,4,0)+IF(NUMBERVALUE(P36)&gt;=270,13,0)+IF(NUMBERVALUE(Q36)&gt;=255,4,0)+IF(NUMBERVALUE(R36)&gt;=170,4,0)+NUMBERVALUE(S36)</f>
        <v>13</v>
      </c>
    </row>
    <row r="37" ht="19.9" customHeight="1">
      <c r="A37">
        <v>31</v>
      </c>
      <c r="B37" t="str">
        <v>商数2602</v>
      </c>
      <c r="C37" t="str">
        <v>0304260231</v>
      </c>
      <c r="D37" t="str">
        <v>杨佳亿</v>
      </c>
      <c r="E37" t="str">
        <v>女</v>
      </c>
      <c r="T37">
        <f>IF(NUMBERVALUE(F37)&gt;=90,13,0)+IF(NUMBERVALUE(G37)=100,13,0)+IF(NUMBERVALUE(H37)=100,4,0)+IF(NUMBERVALUE(I37)=100,4,0)+IF(NUMBERVALUE(J37)&gt;=270,13,0)+IF(NUMBERVALUE(K37)&gt;=255,4,0)+IF(NUMBERVALUE(L37)&gt;=170,4,0)+IF(NUMBERVALUE(M37)&gt;=270,13,0)+IF(NUMBERVALUE(N37)&gt;=255,4,0)+IF(NUMBERVALUE(O37)&gt;=170,4,0)+IF(NUMBERVALUE(P37)&gt;=270,13,0)+IF(NUMBERVALUE(Q37)&gt;=255,4,0)+IF(NUMBERVALUE(R37)&gt;=170,4,0)+NUMBERVALUE(S37)</f>
        <v>0</v>
      </c>
    </row>
    <row r="38" ht="19.9" customHeight="1">
      <c r="A38">
        <v>32</v>
      </c>
      <c r="B38" t="str">
        <v>商数2602</v>
      </c>
      <c r="C38" t="str">
        <v>0304260232</v>
      </c>
      <c r="D38" t="str">
        <v>于倡</v>
      </c>
      <c r="E38" t="str">
        <v>女</v>
      </c>
      <c r="G38">
        <v>100</v>
      </c>
      <c r="T38">
        <f>IF(NUMBERVALUE(F38)&gt;=90,13,0)+IF(NUMBERVALUE(G38)=100,13,0)+IF(NUMBERVALUE(H38)=100,4,0)+IF(NUMBERVALUE(I38)=100,4,0)+IF(NUMBERVALUE(J38)&gt;=270,13,0)+IF(NUMBERVALUE(K38)&gt;=255,4,0)+IF(NUMBERVALUE(L38)&gt;=170,4,0)+IF(NUMBERVALUE(M38)&gt;=270,13,0)+IF(NUMBERVALUE(N38)&gt;=255,4,0)+IF(NUMBERVALUE(O38)&gt;=170,4,0)+IF(NUMBERVALUE(P38)&gt;=270,13,0)+IF(NUMBERVALUE(Q38)&gt;=255,4,0)+IF(NUMBERVALUE(R38)&gt;=170,4,0)+NUMBERVALUE(S38)</f>
        <v>13</v>
      </c>
    </row>
    <row r="39" ht="19.9" customHeight="1">
      <c r="A39">
        <v>33</v>
      </c>
      <c r="B39" t="str">
        <v>商数2602</v>
      </c>
      <c r="C39" t="str">
        <v>0304260233</v>
      </c>
      <c r="D39" t="str">
        <v>于梦甜</v>
      </c>
      <c r="E39" t="str">
        <v>女</v>
      </c>
      <c r="G39">
        <v>100</v>
      </c>
      <c r="T39">
        <f>IF(NUMBERVALUE(F39)&gt;=90,13,0)+IF(NUMBERVALUE(G39)=100,13,0)+IF(NUMBERVALUE(H39)=100,4,0)+IF(NUMBERVALUE(I39)=100,4,0)+IF(NUMBERVALUE(J39)&gt;=270,13,0)+IF(NUMBERVALUE(K39)&gt;=255,4,0)+IF(NUMBERVALUE(L39)&gt;=170,4,0)+IF(NUMBERVALUE(M39)&gt;=270,13,0)+IF(NUMBERVALUE(N39)&gt;=255,4,0)+IF(NUMBERVALUE(O39)&gt;=170,4,0)+IF(NUMBERVALUE(P39)&gt;=270,13,0)+IF(NUMBERVALUE(Q39)&gt;=255,4,0)+IF(NUMBERVALUE(R39)&gt;=170,4,0)+NUMBERVALUE(S39)</f>
        <v>13</v>
      </c>
    </row>
    <row r="40" ht="19.9" customHeight="1">
      <c r="A40">
        <v>34</v>
      </c>
      <c r="B40" t="str">
        <v>商数2602</v>
      </c>
      <c r="C40" t="str">
        <v>0304260234</v>
      </c>
      <c r="D40" t="str">
        <v>张韶涵</v>
      </c>
      <c r="E40" t="str">
        <v>女</v>
      </c>
      <c r="G40">
        <v>100</v>
      </c>
      <c r="T40">
        <f>IF(NUMBERVALUE(F40)&gt;=90,13,0)+IF(NUMBERVALUE(G40)=100,13,0)+IF(NUMBERVALUE(H40)=100,4,0)+IF(NUMBERVALUE(I40)=100,4,0)+IF(NUMBERVALUE(J40)&gt;=270,13,0)+IF(NUMBERVALUE(K40)&gt;=255,4,0)+IF(NUMBERVALUE(L40)&gt;=170,4,0)+IF(NUMBERVALUE(M40)&gt;=270,13,0)+IF(NUMBERVALUE(N40)&gt;=255,4,0)+IF(NUMBERVALUE(O40)&gt;=170,4,0)+IF(NUMBERVALUE(P40)&gt;=270,13,0)+IF(NUMBERVALUE(Q40)&gt;=255,4,0)+IF(NUMBERVALUE(R40)&gt;=170,4,0)+NUMBERVALUE(S40)</f>
        <v>13</v>
      </c>
    </row>
    <row r="41" ht="19.9" customHeight="1">
      <c r="A41">
        <v>35</v>
      </c>
      <c r="B41" t="str">
        <v>商数2602</v>
      </c>
      <c r="C41" t="str">
        <v>0304260235</v>
      </c>
      <c r="D41" t="str">
        <v>张馨元</v>
      </c>
      <c r="E41" t="str">
        <v>女</v>
      </c>
      <c r="T41">
        <f>IF(NUMBERVALUE(F41)&gt;=90,13,0)+IF(NUMBERVALUE(G41)=100,13,0)+IF(NUMBERVALUE(H41)=100,4,0)+IF(NUMBERVALUE(I41)=100,4,0)+IF(NUMBERVALUE(J41)&gt;=270,13,0)+IF(NUMBERVALUE(K41)&gt;=255,4,0)+IF(NUMBERVALUE(L41)&gt;=170,4,0)+IF(NUMBERVALUE(M41)&gt;=270,13,0)+IF(NUMBERVALUE(N41)&gt;=255,4,0)+IF(NUMBERVALUE(O41)&gt;=170,4,0)+IF(NUMBERVALUE(P41)&gt;=270,13,0)+IF(NUMBERVALUE(Q41)&gt;=255,4,0)+IF(NUMBERVALUE(R41)&gt;=170,4,0)+NUMBERVALUE(S41)</f>
        <v>0</v>
      </c>
    </row>
    <row r="42" ht="19.9" customHeight="1">
      <c r="A42">
        <v>36</v>
      </c>
      <c r="B42" t="str">
        <v>商数2602</v>
      </c>
      <c r="C42" t="str">
        <v>0304260236</v>
      </c>
      <c r="D42" t="str">
        <v>胡皓旭</v>
      </c>
      <c r="E42" t="str">
        <v>男</v>
      </c>
      <c r="T42">
        <f>IF(NUMBERVALUE(F42)&gt;=90,13,0)+IF(NUMBERVALUE(G42)=100,13,0)+IF(NUMBERVALUE(H42)=100,4,0)+IF(NUMBERVALUE(I42)=100,4,0)+IF(NUMBERVALUE(J42)&gt;=270,13,0)+IF(NUMBERVALUE(K42)&gt;=255,4,0)+IF(NUMBERVALUE(L42)&gt;=170,4,0)+IF(NUMBERVALUE(M42)&gt;=270,13,0)+IF(NUMBERVALUE(N42)&gt;=255,4,0)+IF(NUMBERVALUE(O42)&gt;=170,4,0)+IF(NUMBERVALUE(P42)&gt;=270,13,0)+IF(NUMBERVALUE(Q42)&gt;=255,4,0)+IF(NUMBERVALUE(R42)&gt;=170,4,0)+NUMBERVALUE(S42)</f>
        <v>0</v>
      </c>
    </row>
    <row r="43" ht="19.9" customHeight="1">
      <c r="A43">
        <v>37</v>
      </c>
      <c r="B43" t="str">
        <v>商数2602</v>
      </c>
      <c r="C43" t="str">
        <v>0304260237</v>
      </c>
      <c r="D43" t="str">
        <v>李名扬</v>
      </c>
      <c r="E43" t="str">
        <v>男</v>
      </c>
      <c r="T43">
        <f>IF(NUMBERVALUE(F43)&gt;=90,13,0)+IF(NUMBERVALUE(G43)=100,13,0)+IF(NUMBERVALUE(H43)=100,4,0)+IF(NUMBERVALUE(I43)=100,4,0)+IF(NUMBERVALUE(J43)&gt;=270,13,0)+IF(NUMBERVALUE(K43)&gt;=255,4,0)+IF(NUMBERVALUE(L43)&gt;=170,4,0)+IF(NUMBERVALUE(M43)&gt;=270,13,0)+IF(NUMBERVALUE(N43)&gt;=255,4,0)+IF(NUMBERVALUE(O43)&gt;=170,4,0)+IF(NUMBERVALUE(P43)&gt;=270,13,0)+IF(NUMBERVALUE(Q43)&gt;=255,4,0)+IF(NUMBERVALUE(R43)&gt;=170,4,0)+NUMBERVALUE(S43)</f>
        <v>0</v>
      </c>
    </row>
    <row r="44" ht="22.600000000000005" customHeight="1">
      <c r="A44">
        <v>38</v>
      </c>
      <c r="B44" t="str">
        <v>商数2602</v>
      </c>
      <c r="C44" t="str">
        <v>0304260238</v>
      </c>
      <c r="D44" t="str">
        <v>欧特库尔·卡合尔</v>
      </c>
      <c r="E44" t="str">
        <v>男</v>
      </c>
      <c r="T44">
        <f>IF(NUMBERVALUE(F44)&gt;=90,13,0)+IF(NUMBERVALUE(G44)=100,13,0)+IF(NUMBERVALUE(H44)=100,4,0)+IF(NUMBERVALUE(I44)=100,4,0)+IF(NUMBERVALUE(J44)&gt;=270,13,0)+IF(NUMBERVALUE(K44)&gt;=255,4,0)+IF(NUMBERVALUE(L44)&gt;=170,4,0)+IF(NUMBERVALUE(M44)&gt;=270,13,0)+IF(NUMBERVALUE(N44)&gt;=255,4,0)+IF(NUMBERVALUE(O44)&gt;=170,4,0)+IF(NUMBERVALUE(P44)&gt;=270,13,0)+IF(NUMBERVALUE(Q44)&gt;=255,4,0)+IF(NUMBERVALUE(R44)&gt;=170,4,0)+NUMBERVALUE(S44)</f>
        <v>0</v>
      </c>
    </row>
    <row r="45" ht="19.9" customHeight="1">
      <c r="A45">
        <v>39</v>
      </c>
      <c r="B45" t="str">
        <v>商数2602</v>
      </c>
      <c r="C45" t="str">
        <v>0304260239</v>
      </c>
      <c r="D45" t="str">
        <v>邵泊霖</v>
      </c>
      <c r="E45" t="str">
        <v>男</v>
      </c>
      <c r="G45">
        <v>100</v>
      </c>
      <c r="T45">
        <f>IF(NUMBERVALUE(F45)&gt;=90,13,0)+IF(NUMBERVALUE(G45)=100,13,0)+IF(NUMBERVALUE(H45)=100,4,0)+IF(NUMBERVALUE(I45)=100,4,0)+IF(NUMBERVALUE(J45)&gt;=270,13,0)+IF(NUMBERVALUE(K45)&gt;=255,4,0)+IF(NUMBERVALUE(L45)&gt;=170,4,0)+IF(NUMBERVALUE(M45)&gt;=270,13,0)+IF(NUMBERVALUE(N45)&gt;=255,4,0)+IF(NUMBERVALUE(O45)&gt;=170,4,0)+IF(NUMBERVALUE(P45)&gt;=270,13,0)+IF(NUMBERVALUE(Q45)&gt;=255,4,0)+IF(NUMBERVALUE(R45)&gt;=170,4,0)+NUMBERVALUE(S45)</f>
        <v>13</v>
      </c>
    </row>
    <row r="46" ht="19.9" customHeight="1">
      <c r="A46">
        <v>40</v>
      </c>
      <c r="B46" t="str">
        <v>商数2602</v>
      </c>
      <c r="C46" t="str">
        <v>0304260240</v>
      </c>
      <c r="D46" t="str">
        <v>石德才</v>
      </c>
      <c r="E46" t="str">
        <v>男</v>
      </c>
      <c r="G46">
        <v>100</v>
      </c>
      <c r="T46">
        <f>IF(NUMBERVALUE(F46)&gt;=90,13,0)+IF(NUMBERVALUE(G46)=100,13,0)+IF(NUMBERVALUE(H46)=100,4,0)+IF(NUMBERVALUE(I46)=100,4,0)+IF(NUMBERVALUE(J46)&gt;=270,13,0)+IF(NUMBERVALUE(K46)&gt;=255,4,0)+IF(NUMBERVALUE(L46)&gt;=170,4,0)+IF(NUMBERVALUE(M46)&gt;=270,13,0)+IF(NUMBERVALUE(N46)&gt;=255,4,0)+IF(NUMBERVALUE(O46)&gt;=170,4,0)+IF(NUMBERVALUE(P46)&gt;=270,13,0)+IF(NUMBERVALUE(Q46)&gt;=255,4,0)+IF(NUMBERVALUE(R46)&gt;=170,4,0)+NUMBERVALUE(S46)</f>
        <v>13</v>
      </c>
    </row>
    <row r="47" ht="19.9" customHeight="1">
      <c r="A47">
        <v>41</v>
      </c>
      <c r="B47" t="str">
        <v>商数2602</v>
      </c>
      <c r="C47" t="str">
        <v>0304260241</v>
      </c>
      <c r="D47" t="str">
        <v>王鑫磊</v>
      </c>
      <c r="E47" t="str">
        <v>男</v>
      </c>
      <c r="G47">
        <v>100</v>
      </c>
      <c r="T47">
        <f>IF(NUMBERVALUE(F47)&gt;=90,13,0)+IF(NUMBERVALUE(G47)=100,13,0)+IF(NUMBERVALUE(H47)=100,4,0)+IF(NUMBERVALUE(I47)=100,4,0)+IF(NUMBERVALUE(J47)&gt;=270,13,0)+IF(NUMBERVALUE(K47)&gt;=255,4,0)+IF(NUMBERVALUE(L47)&gt;=170,4,0)+IF(NUMBERVALUE(M47)&gt;=270,13,0)+IF(NUMBERVALUE(N47)&gt;=255,4,0)+IF(NUMBERVALUE(O47)&gt;=170,4,0)+IF(NUMBERVALUE(P47)&gt;=270,13,0)+IF(NUMBERVALUE(Q47)&gt;=255,4,0)+IF(NUMBERVALUE(R47)&gt;=170,4,0)+NUMBERVALUE(S47)</f>
        <v>13</v>
      </c>
    </row>
    <row r="48" ht="33.9" customHeight="1">
      <c r="A48">
        <v>42</v>
      </c>
      <c r="B48" t="str">
        <v>商数2602</v>
      </c>
      <c r="C48" t="str">
        <v>0304260242</v>
      </c>
      <c r="D48" t="str">
        <v>夏合买尔达尼·图尔荪托合提</v>
      </c>
      <c r="E48" t="str">
        <v>男</v>
      </c>
      <c r="T48">
        <f>IF(NUMBERVALUE(F48)&gt;=90,13,0)+IF(NUMBERVALUE(G48)=100,13,0)+IF(NUMBERVALUE(H48)=100,4,0)+IF(NUMBERVALUE(I48)=100,4,0)+IF(NUMBERVALUE(J48)&gt;=270,13,0)+IF(NUMBERVALUE(K48)&gt;=255,4,0)+IF(NUMBERVALUE(L48)&gt;=170,4,0)+IF(NUMBERVALUE(M48)&gt;=270,13,0)+IF(NUMBERVALUE(N48)&gt;=255,4,0)+IF(NUMBERVALUE(O48)&gt;=170,4,0)+IF(NUMBERVALUE(P48)&gt;=270,13,0)+IF(NUMBERVALUE(Q48)&gt;=255,4,0)+IF(NUMBERVALUE(R48)&gt;=170,4,0)+NUMBERVALUE(S48)</f>
        <v>0</v>
      </c>
    </row>
    <row r="49" ht="19.9" customHeight="1">
      <c r="A49">
        <v>43</v>
      </c>
      <c r="B49" t="str">
        <v>商数2602</v>
      </c>
      <c r="C49" t="str">
        <v>0304260243</v>
      </c>
      <c r="D49" t="str">
        <v>杨锐</v>
      </c>
      <c r="E49" t="str">
        <v>男</v>
      </c>
      <c r="G49">
        <v>100</v>
      </c>
      <c r="T49">
        <f>IF(NUMBERVALUE(F49)&gt;=90,13,0)+IF(NUMBERVALUE(G49)=100,13,0)+IF(NUMBERVALUE(H49)=100,4,0)+IF(NUMBERVALUE(I49)=100,4,0)+IF(NUMBERVALUE(J49)&gt;=270,13,0)+IF(NUMBERVALUE(K49)&gt;=255,4,0)+IF(NUMBERVALUE(L49)&gt;=170,4,0)+IF(NUMBERVALUE(M49)&gt;=270,13,0)+IF(NUMBERVALUE(N49)&gt;=255,4,0)+IF(NUMBERVALUE(O49)&gt;=170,4,0)+IF(NUMBERVALUE(P49)&gt;=270,13,0)+IF(NUMBERVALUE(Q49)&gt;=255,4,0)+IF(NUMBERVALUE(R49)&gt;=170,4,0)+NUMBERVALUE(S49)</f>
        <v>13</v>
      </c>
    </row>
    <row r="50" ht="19.9" customHeight="1">
      <c r="A50">
        <v>44</v>
      </c>
      <c r="B50" t="str">
        <v>商数2602</v>
      </c>
      <c r="C50" t="str">
        <v>0304260244</v>
      </c>
      <c r="D50" t="str">
        <v>左轩昂</v>
      </c>
      <c r="E50" t="str">
        <v>男</v>
      </c>
      <c r="T50">
        <f>IF(NUMBERVALUE(F50)&gt;=90,13,0)+IF(NUMBERVALUE(G50)=100,13,0)+IF(NUMBERVALUE(H50)=100,4,0)+IF(NUMBERVALUE(I50)=100,4,0)+IF(NUMBERVALUE(J50)&gt;=270,13,0)+IF(NUMBERVALUE(K50)&gt;=255,4,0)+IF(NUMBERVALUE(L50)&gt;=170,4,0)+IF(NUMBERVALUE(M50)&gt;=270,13,0)+IF(NUMBERVALUE(N50)&gt;=255,4,0)+IF(NUMBERVALUE(O50)&gt;=170,4,0)+IF(NUMBERVALUE(P50)&gt;=270,13,0)+IF(NUMBERVALUE(Q50)&gt;=255,4,0)+IF(NUMBERVALUE(R50)&gt;=170,4,0)+NUMBERVALUE(S50)</f>
        <v>0</v>
      </c>
    </row>
    <row r="51" ht="37" customHeight="1" xml:space="preserve">
      <c r="A51" t="str" xml:space="preserve">
        <v xml:space="preserve">填表说明：
1.平时考核：形式包括作业、测验、提问等，由任课老师自行填入相关空白格内；
2.平时、实践、期末成绩：依据课程大纲或课程标准有关规定注明平时成绩、期末成绩的百分比，如实填写，不要求加出总成绩；
3.备注：填写学生禁考、缓考、退学或作弊等情况；
4.请任课教师课程结束后签名，将此表与成绩单一并交开课单位统一存档。</v>
      </c>
      <c r="P51" t="str" xml:space="preserve">
        <v xml:space="preserve">任课教师
（登分人）</v>
      </c>
    </row>
    <row r="52" ht="37" customHeight="1" xml:space="preserve">
      <c r="P52" t="str" xml:space="preserve">
        <v xml:space="preserve">教研室主任
（审核人）</v>
      </c>
    </row>
  </sheetData>
  <mergeCells count="28">
    <mergeCell ref="A1:T1"/>
    <mergeCell ref="B2:C2"/>
    <mergeCell ref="D2:E2"/>
    <mergeCell ref="F2:J2"/>
    <mergeCell ref="K2:L2"/>
    <mergeCell ref="M2:T2"/>
    <mergeCell ref="B3:C3"/>
    <mergeCell ref="D3:E3"/>
    <mergeCell ref="F3:J3"/>
    <mergeCell ref="K3:L3"/>
    <mergeCell ref="M3:T3"/>
    <mergeCell ref="G4:I4"/>
    <mergeCell ref="J4:L4"/>
    <mergeCell ref="M4:O4"/>
    <mergeCell ref="P4:R4"/>
    <mergeCell ref="P51:R51"/>
    <mergeCell ref="S51:T51"/>
    <mergeCell ref="P52:R52"/>
    <mergeCell ref="S52:T52"/>
    <mergeCell ref="A4:A5"/>
    <mergeCell ref="B4:B5"/>
    <mergeCell ref="C4:C5"/>
    <mergeCell ref="D4:D5"/>
    <mergeCell ref="E4:E5"/>
    <mergeCell ref="F4:F5"/>
    <mergeCell ref="S4:S5"/>
    <mergeCell ref="T4:T5"/>
    <mergeCell ref="A51:O52"/>
  </mergeCells>
  <pageMargins left="0.19599999487400055" right="0.19599999487400055" top="0.3930000066757202" bottom="0.26899999380111694" header="0" footer="0"/>
  <ignoredErrors>
    <ignoredError numberStoredAsText="1" sqref="A1:T5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电商2602</vt:lpstr>
      <vt:lpstr>电商2601</vt:lpstr>
      <vt:lpstr>跨境2603</vt:lpstr>
      <vt:lpstr>营销2601</vt:lpstr>
      <vt:lpstr>物流2601</vt:lpstr>
      <vt:lpstr>物流2602</vt:lpstr>
      <vt:lpstr>网直2602</vt:lpstr>
      <vt:lpstr>商数2602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